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3"/>
  </bookViews>
  <sheets>
    <sheet name="стр.1" sheetId="1" r:id="rId1"/>
    <sheet name="стр.2_3" sheetId="2" r:id="rId2"/>
    <sheet name="(стр.4-5)" sheetId="3" r:id="rId3"/>
    <sheet name="стр.6" sheetId="4" r:id="rId4"/>
  </sheets>
  <definedNames>
    <definedName name="_xlnm.Print_Titles" localSheetId="2">'(стр.4-5)'!$3:$4</definedName>
    <definedName name="_xlnm.Print_Titles" localSheetId="1">'стр.2_3'!$4:$4</definedName>
    <definedName name="_xlnm.Print_Area" localSheetId="0">'стр.1'!$A$1:$DD$58</definedName>
    <definedName name="_xlnm.Print_Area" localSheetId="1">'стр.2_3'!$A$1:$DD$76</definedName>
    <definedName name="_xlnm.Print_Area" localSheetId="3">'стр.6'!$A$1:$FK$55</definedName>
  </definedNames>
  <calcPr fullCalcOnLoad="1"/>
</workbook>
</file>

<file path=xl/sharedStrings.xml><?xml version="1.0" encoding="utf-8"?>
<sst xmlns="http://schemas.openxmlformats.org/spreadsheetml/2006/main" count="542" uniqueCount="271">
  <si>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</si>
  <si>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</si>
  <si>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</si>
  <si>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</si>
  <si>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</si>
  <si>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</si>
  <si>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</si>
  <si>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</si>
  <si>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</si>
  <si>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</si>
  <si>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</si>
  <si>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</si>
  <si>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</si>
  <si>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</si>
  <si>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</si>
  <si>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</si>
  <si>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</si>
  <si>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</si>
  <si>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</si>
  <si>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</si>
  <si>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Поступления, всего:</t>
  </si>
  <si>
    <t>Выплаты, всего:</t>
  </si>
  <si>
    <t>Справочно:</t>
  </si>
  <si>
    <t>Объем публичных обязательств, всего</t>
  </si>
  <si>
    <t>II. Показатели финансового состояния учреждения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</si>
  <si>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</si>
  <si>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</si>
  <si>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III. Показатели по поступлениям и выплатам учреждения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</si>
  <si>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</si>
  <si>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</si>
  <si>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</si>
  <si>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</si>
  <si>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</si>
  <si>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</si>
  <si>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</si>
  <si>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</si>
  <si>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</si>
  <si>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</si>
  <si>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</si>
  <si>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</si>
  <si>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</si>
  <si>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</si>
  <si>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</si>
  <si>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383</t>
  </si>
  <si>
    <t>ИНН/КПП</t>
  </si>
  <si>
    <t>Наименование органа,</t>
  </si>
  <si>
    <t>и полномочия учредителя</t>
  </si>
  <si>
    <t>осуществляющего функции</t>
  </si>
  <si>
    <t>Адрес фактического местонахождения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</si>
  <si>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</si>
  <si>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</si>
  <si>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</si>
  <si>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</si>
  <si>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</si>
  <si>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</si>
  <si>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</si>
  <si>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</si>
  <si>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</si>
  <si>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</si>
  <si>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</si>
  <si>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</si>
  <si>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</si>
  <si>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</si>
  <si>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</si>
  <si>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</si>
  <si>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</si>
  <si>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</si>
  <si>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</si>
  <si>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</si>
  <si>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</si>
  <si>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</si>
  <si>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</si>
  <si>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</si>
  <si>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</si>
  <si>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</si>
  <si>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</si>
  <si>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</si>
  <si>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</si>
  <si>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</si>
  <si>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</si>
  <si>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</si>
  <si>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</si>
  <si>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</si>
  <si>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</si>
  <si>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</si>
  <si>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</si>
  <si>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Ангарского муниципального образования</t>
  </si>
  <si>
    <t>Наименование муниципального</t>
  </si>
  <si>
    <t xml:space="preserve">Заместитель начальника Управления образования администрации Ангарского муниципального образования </t>
  </si>
  <si>
    <t>«</t>
  </si>
  <si>
    <t>»</t>
  </si>
  <si>
    <t>(дата утверждения)</t>
  </si>
  <si>
    <t>Управлению образования администрации</t>
  </si>
  <si>
    <t>Субсидии на выполнение муниципального задания</t>
  </si>
  <si>
    <t>Руководитель учреждения</t>
  </si>
  <si>
    <t>учреждения</t>
  </si>
  <si>
    <t>Исполнитель</t>
  </si>
  <si>
    <t>"_____" ______________20___ года</t>
  </si>
  <si>
    <t xml:space="preserve">                        дата</t>
  </si>
  <si>
    <t>муниципального бюджетного</t>
  </si>
  <si>
    <t xml:space="preserve">учреждения 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</si>
  <si>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</si>
  <si>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</si>
  <si>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</si>
  <si>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</si>
  <si>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</si>
  <si>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</t>
  </si>
  <si>
    <t>2.2. Дебиторская задолженность по выданным авансам, полученным за счет средств бюджета, всего:</t>
  </si>
  <si>
    <t>3.2. Кредиторская задолженность по расчетам с поставщиками и подрядчиками за счет средств бюджета, всего:</t>
  </si>
  <si>
    <t>1.1. Цели деятельности муниципального учреждения:</t>
  </si>
  <si>
    <t>1.2. Виды деятельности муниципального учреждения:</t>
  </si>
  <si>
    <t>I. Сведения о деятельности муниципального учреждения</t>
  </si>
  <si>
    <t>Приложение № 2</t>
  </si>
  <si>
    <t xml:space="preserve">к Порядку составления и утверждения плана финансово-хозяйственной деятельности </t>
  </si>
  <si>
    <t>СВЕДЕНИЯ</t>
  </si>
  <si>
    <t>ОБ ОПЕРАЦИЯХ С ЦЕЛЕВЫМИ СУБСИДИЯМИ, ПРЕДОСТАВЛЕННЫМИ МУНИЦИПАЛЬНОМУУЧРЕЖДЕНИЮ НА 20</t>
  </si>
  <si>
    <t xml:space="preserve"> Г.</t>
  </si>
  <si>
    <t>Форма по ОКУД</t>
  </si>
  <si>
    <t>0501016</t>
  </si>
  <si>
    <t>от "</t>
  </si>
  <si>
    <t>Муниципальное</t>
  </si>
  <si>
    <t xml:space="preserve">учреждение </t>
  </si>
  <si>
    <t>Дата представления предыдущих Сведений</t>
  </si>
  <si>
    <t>Наименование бюджета</t>
  </si>
  <si>
    <t>по ОКАТО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</si>
  <si>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</si>
  <si>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</si>
  <si>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</si>
  <si>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</si>
  <si>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</si>
  <si>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</si>
  <si>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</si>
  <si>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</si>
  <si>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
субсидии</t>
  </si>
  <si>
    <t>Код
КОСГУ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</si>
  <si>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</si>
  <si>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</si>
  <si>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</si>
  <si>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</si>
  <si>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</si>
  <si>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</si>
  <si>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</si>
  <si>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</si>
  <si>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Номер страницы</t>
  </si>
  <si>
    <t>Руководитель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</si>
  <si>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</si>
  <si>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</si>
  <si>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</si>
  <si>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</si>
  <si>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</si>
  <si>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</si>
  <si>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</si>
  <si>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муниципальных бюджетных и автономных</t>
  </si>
  <si>
    <t xml:space="preserve">учреждений, подведомственных </t>
  </si>
  <si>
    <t>Приложение № 1</t>
  </si>
  <si>
    <t xml:space="preserve">муниципальных бюджетных и автономных учреждениий, подведомственных Управлению </t>
  </si>
  <si>
    <t>образования администрации Ангарского муниципального образования</t>
  </si>
  <si>
    <t>Главный бухгалтер учреждения</t>
  </si>
  <si>
    <t>Главный бухгалтер</t>
  </si>
  <si>
    <t>План</t>
  </si>
  <si>
    <t>финансово-хозяйственной деятельности</t>
  </si>
  <si>
    <t>1.1. Общая балансовая стоимость недвижимого имущества, всего</t>
  </si>
  <si>
    <t>Код
по бюджетной классифика-ции операции
сектора госу-
дарственного управления</t>
  </si>
  <si>
    <t>Всего 1-ый год планирования</t>
  </si>
  <si>
    <t>Всего 2-ой год планирования</t>
  </si>
  <si>
    <t>Всего 3-ий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</si>
  <si>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</si>
  <si>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</si>
  <si>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510</t>
  </si>
  <si>
    <t>Возмещение коммунальных услуг и эксплуатационных расходов по договорам аренды и безвозмездного пользования</t>
  </si>
  <si>
    <t>130</t>
  </si>
  <si>
    <t>Добровольные пожертвования, гранты, премии</t>
  </si>
  <si>
    <t>180</t>
  </si>
  <si>
    <t>Доходы  от сдачи в аренду муниципального имущества, находящегося в оперативном управлении</t>
  </si>
  <si>
    <t>Доходы от оказания услуг</t>
  </si>
  <si>
    <t>Поступления за счет средств, перечисленных арендаторами для уплаты НДС</t>
  </si>
  <si>
    <t>Прочие безвозмездные поступления</t>
  </si>
  <si>
    <t>Родительская плата</t>
  </si>
  <si>
    <t>151</t>
  </si>
  <si>
    <t>Субсидия на муниципальную услугу</t>
  </si>
  <si>
    <t>221</t>
  </si>
  <si>
    <t>223</t>
  </si>
  <si>
    <t>225</t>
  </si>
  <si>
    <t>226</t>
  </si>
  <si>
    <t>211</t>
  </si>
  <si>
    <t>212</t>
  </si>
  <si>
    <t>213</t>
  </si>
  <si>
    <t>222</t>
  </si>
  <si>
    <t>224</t>
  </si>
  <si>
    <t>290</t>
  </si>
  <si>
    <t>310</t>
  </si>
  <si>
    <t>340</t>
  </si>
  <si>
    <t>№ п/п</t>
  </si>
  <si>
    <t>1</t>
  </si>
  <si>
    <t>2</t>
  </si>
  <si>
    <t>3</t>
  </si>
  <si>
    <t>4</t>
  </si>
  <si>
    <t>1.</t>
  </si>
  <si>
    <t>2.</t>
  </si>
  <si>
    <t>Субсидии на иные цели</t>
  </si>
  <si>
    <t>Отраслевой код</t>
  </si>
  <si>
    <t>Код субсидии</t>
  </si>
  <si>
    <t>2.1.</t>
  </si>
  <si>
    <t>2.2.</t>
  </si>
  <si>
    <t>2.3.</t>
  </si>
  <si>
    <t>2.4.</t>
  </si>
  <si>
    <t>3.</t>
  </si>
  <si>
    <t>3.1.</t>
  </si>
  <si>
    <t>3.2.</t>
  </si>
  <si>
    <t>3.3.</t>
  </si>
  <si>
    <t>3.4.</t>
  </si>
  <si>
    <t>3.5.</t>
  </si>
  <si>
    <t>3.7.</t>
  </si>
  <si>
    <t>3.8.</t>
  </si>
  <si>
    <t>4.</t>
  </si>
  <si>
    <t>Итого:</t>
  </si>
  <si>
    <t>906013299</t>
  </si>
  <si>
    <t>0</t>
  </si>
  <si>
    <t>3.6</t>
  </si>
  <si>
    <t>3.9.</t>
  </si>
  <si>
    <t>Т.М.Смирнова</t>
  </si>
  <si>
    <r>
      <t>на 20</t>
    </r>
    <r>
      <rPr>
        <b/>
        <u val="single"/>
        <sz val="13"/>
        <rFont val="Times New Roman"/>
        <family val="1"/>
      </rPr>
      <t xml:space="preserve">13 </t>
    </r>
    <r>
      <rPr>
        <b/>
        <sz val="13"/>
        <rFont val="Times New Roman"/>
        <family val="1"/>
      </rPr>
      <t>год и на плановый период 20</t>
    </r>
    <r>
      <rPr>
        <b/>
        <u val="single"/>
        <sz val="13"/>
        <rFont val="Times New Roman"/>
        <family val="1"/>
      </rPr>
      <t>14</t>
    </r>
    <r>
      <rPr>
        <b/>
        <sz val="13"/>
        <rFont val="Times New Roman"/>
        <family val="1"/>
      </rPr>
      <t xml:space="preserve"> и 20</t>
    </r>
    <r>
      <rPr>
        <b/>
        <u val="single"/>
        <sz val="13"/>
        <rFont val="Times New Roman"/>
        <family val="1"/>
      </rPr>
      <t>15</t>
    </r>
    <r>
      <rPr>
        <b/>
        <sz val="13"/>
        <rFont val="Times New Roman"/>
        <family val="1"/>
      </rPr>
      <t xml:space="preserve"> годов</t>
    </r>
  </si>
  <si>
    <t>Муниципальное бюджетное дошкольное образовательное учреждение детский сад комбинированного вида № 106</t>
  </si>
  <si>
    <t>3801010567 / 380101001</t>
  </si>
  <si>
    <t>Управление образования администрации Ангарского муниципального образования</t>
  </si>
  <si>
    <t>665838, Иркутская область, г.Ангарск, 19 микрорайон, дом 15</t>
  </si>
  <si>
    <t>Воспитание, обучение и развитие, а также присмотр, уход и оздоровление воспитанников в возрасте от 1 года 6 месяцев до 7 лет.</t>
  </si>
  <si>
    <t>реализация основных общеобразовательных программ дошкольного образования согласно направлениям деятельности,указанным в лицензии;</t>
  </si>
  <si>
    <t>осуществление методических,научно-исследовательских и творческих работ, также инновационной деятельности в области образования;</t>
  </si>
  <si>
    <t>охрана жизни и укрепление физического и психического здоровья воспитанников,создание условий,обеспечивающих эмоцианальное благополучие каждого воспитанника;</t>
  </si>
  <si>
    <t>воспитание и развитие воспитанников с учетом ярко выраженных индивидуальных психических особенностей,проявлений одаренности;</t>
  </si>
  <si>
    <t>создание развивающей предметно-пространственной среды и условий для обогащенной разнообразной деятельности воспитанников;</t>
  </si>
  <si>
    <t>осуществление коррекции в личностном развитиии воспитанников через организацию индивидуальных видов деятельности,основанных на содержательном общении;</t>
  </si>
  <si>
    <t>оказание платных дополнительных услуг.</t>
  </si>
  <si>
    <t>деятельности в области образования;</t>
  </si>
  <si>
    <t>обеспечение физического,познавательного,социального,эстетического развития воспитанников,</t>
  </si>
  <si>
    <t>формирование базисных основ личности;</t>
  </si>
  <si>
    <t>разнообразной деятельности воспитанников;</t>
  </si>
  <si>
    <t>видов деятельности,основанных на содержательном общении;</t>
  </si>
  <si>
    <t>1.3. Перечень услуг (работ),осуществляемых на платной основе:  нет</t>
  </si>
  <si>
    <t>13</t>
  </si>
  <si>
    <t>27269983</t>
  </si>
  <si>
    <t xml:space="preserve"> </t>
  </si>
  <si>
    <t>особенностей,проявлений одаренности;</t>
  </si>
  <si>
    <t>90607014200020420</t>
  </si>
  <si>
    <t>90607097953753041</t>
  </si>
  <si>
    <t>906112042</t>
  </si>
  <si>
    <t>90607014200141039</t>
  </si>
  <si>
    <t>90607014200020301</t>
  </si>
  <si>
    <t>МБДОУ детский сад комбинированноговида № 106</t>
  </si>
  <si>
    <t>Бюджет Ангарского муниципального образования</t>
  </si>
  <si>
    <t>УЭФ администрации АМО</t>
  </si>
  <si>
    <t>906113205</t>
  </si>
  <si>
    <t>906113033</t>
  </si>
  <si>
    <t>Обучение специалистов</t>
  </si>
  <si>
    <t>ДЦП"Энергосб.и повыш.энергетич.эф-ти на 2011-2015г.г."</t>
  </si>
  <si>
    <t>Ремонт приборов учета тепловой энергии УО</t>
  </si>
  <si>
    <t>Проведение энергетического обследования</t>
  </si>
  <si>
    <t>2.6.</t>
  </si>
  <si>
    <t>906113217</t>
  </si>
  <si>
    <t>Противопожарные мероприятия</t>
  </si>
  <si>
    <t>2013г.</t>
  </si>
  <si>
    <t>2.5</t>
  </si>
  <si>
    <t>2.7.</t>
  </si>
  <si>
    <t>906113201</t>
  </si>
  <si>
    <t>Ремонт оборудования,инвентаря</t>
  </si>
  <si>
    <t>декабря</t>
  </si>
  <si>
    <t>2.8</t>
  </si>
  <si>
    <t>90607015890141708</t>
  </si>
  <si>
    <t>31</t>
  </si>
  <si>
    <t>31.12.2013г.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</si>
</sst>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 wrapText="1" indent="4"/>
    </xf>
    <xf numFmtId="0" fontId="5" fillId="0" borderId="10" xfId="0" applyFont="1" applyBorder="1" applyAlignment="1">
      <alignment horizontal="left" wrapText="1" indent="3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left" wrapText="1" indent="2"/>
    </xf>
    <xf numFmtId="0" fontId="5" fillId="0" borderId="1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left" vertical="top"/>
    </xf>
    <xf numFmtId="0" fontId="10" fillId="0" borderId="0" xfId="0" applyNumberFormat="1" applyFont="1" applyBorder="1" applyAlignment="1">
      <alignment horizontal="left" vertical="top"/>
    </xf>
    <xf numFmtId="0" fontId="10" fillId="0" borderId="0" xfId="0" applyNumberFormat="1" applyFont="1" applyBorder="1" applyAlignment="1">
      <alignment horizontal="right" vertical="top"/>
    </xf>
    <xf numFmtId="0" fontId="10" fillId="0" borderId="15" xfId="0" applyNumberFormat="1" applyFont="1" applyBorder="1" applyAlignment="1">
      <alignment horizontal="left" vertical="top"/>
    </xf>
    <xf numFmtId="0" fontId="10" fillId="0" borderId="10" xfId="0" applyNumberFormat="1" applyFont="1" applyBorder="1" applyAlignment="1">
      <alignment horizontal="left" vertical="top"/>
    </xf>
    <xf numFmtId="0" fontId="10" fillId="0" borderId="16" xfId="0" applyNumberFormat="1" applyFont="1" applyBorder="1" applyAlignment="1">
      <alignment horizontal="left" vertical="top"/>
    </xf>
    <xf numFmtId="0" fontId="10" fillId="0" borderId="17" xfId="0" applyNumberFormat="1" applyFont="1" applyBorder="1" applyAlignment="1">
      <alignment horizontal="left" vertical="top"/>
    </xf>
    <xf numFmtId="0" fontId="10" fillId="0" borderId="18" xfId="0" applyNumberFormat="1" applyFont="1" applyBorder="1" applyAlignment="1">
      <alignment horizontal="left"/>
    </xf>
    <xf numFmtId="0" fontId="10" fillId="0" borderId="19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top"/>
    </xf>
    <xf numFmtId="0" fontId="9" fillId="0" borderId="20" xfId="0" applyNumberFormat="1" applyFont="1" applyBorder="1" applyAlignment="1">
      <alignment horizontal="left"/>
    </xf>
    <xf numFmtId="0" fontId="9" fillId="0" borderId="21" xfId="0" applyNumberFormat="1" applyFont="1" applyBorder="1" applyAlignment="1">
      <alignment horizontal="left"/>
    </xf>
    <xf numFmtId="0" fontId="9" fillId="0" borderId="22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49" fontId="5" fillId="0" borderId="13" xfId="0" applyNumberFormat="1" applyFont="1" applyBorder="1" applyAlignment="1">
      <alignment horizontal="left" vertical="top" wrapText="1"/>
    </xf>
    <xf numFmtId="49" fontId="35" fillId="0" borderId="23" xfId="0" applyNumberFormat="1" applyFont="1" applyBorder="1" applyAlignment="1">
      <alignment horizontal="center" wrapText="1"/>
    </xf>
    <xf numFmtId="0" fontId="5" fillId="0" borderId="23" xfId="0" applyFont="1" applyBorder="1" applyAlignment="1">
      <alignment horizontal="center" vertical="top" wrapText="1"/>
    </xf>
    <xf numFmtId="49" fontId="35" fillId="0" borderId="23" xfId="0" applyNumberFormat="1" applyFont="1" applyBorder="1" applyAlignment="1">
      <alignment horizontal="center" vertical="top" wrapText="1"/>
    </xf>
    <xf numFmtId="3" fontId="35" fillId="0" borderId="23" xfId="0" applyNumberFormat="1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 wrapText="1"/>
    </xf>
    <xf numFmtId="4" fontId="5" fillId="0" borderId="23" xfId="0" applyNumberFormat="1" applyFont="1" applyBorder="1" applyAlignment="1">
      <alignment horizontal="right" vertical="top"/>
    </xf>
    <xf numFmtId="0" fontId="1" fillId="0" borderId="16" xfId="0" applyFont="1" applyBorder="1" applyAlignment="1">
      <alignment/>
    </xf>
    <xf numFmtId="49" fontId="1" fillId="0" borderId="23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23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" fontId="6" fillId="0" borderId="23" xfId="0" applyNumberFormat="1" applyFont="1" applyBorder="1" applyAlignment="1">
      <alignment horizontal="right" vertical="top"/>
    </xf>
    <xf numFmtId="0" fontId="38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0" fillId="0" borderId="24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wrapText="1"/>
    </xf>
    <xf numFmtId="49" fontId="8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/>
    </xf>
    <xf numFmtId="49" fontId="4" fillId="0" borderId="16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8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8" fillId="0" borderId="16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 indent="2"/>
    </xf>
    <xf numFmtId="0" fontId="5" fillId="0" borderId="17" xfId="0" applyFont="1" applyBorder="1" applyAlignment="1">
      <alignment horizontal="left" vertical="top" wrapText="1" indent="2"/>
    </xf>
    <xf numFmtId="0" fontId="6" fillId="0" borderId="11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0" fillId="0" borderId="17" xfId="0" applyNumberFormat="1" applyFont="1" applyBorder="1" applyAlignment="1">
      <alignment horizontal="left" wrapText="1"/>
    </xf>
    <xf numFmtId="0" fontId="10" fillId="0" borderId="27" xfId="0" applyNumberFormat="1" applyFont="1" applyBorder="1" applyAlignment="1">
      <alignment horizontal="left" wrapText="1"/>
    </xf>
    <xf numFmtId="0" fontId="10" fillId="0" borderId="10" xfId="0" applyNumberFormat="1" applyFont="1" applyBorder="1" applyAlignment="1">
      <alignment horizontal="left" wrapText="1"/>
    </xf>
    <xf numFmtId="49" fontId="10" fillId="0" borderId="28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left" wrapText="1"/>
    </xf>
    <xf numFmtId="0" fontId="10" fillId="0" borderId="30" xfId="0" applyNumberFormat="1" applyFont="1" applyBorder="1" applyAlignment="1">
      <alignment horizontal="left" wrapText="1"/>
    </xf>
    <xf numFmtId="0" fontId="10" fillId="0" borderId="11" xfId="0" applyNumberFormat="1" applyFont="1" applyBorder="1" applyAlignment="1">
      <alignment horizontal="left" wrapText="1"/>
    </xf>
    <xf numFmtId="0" fontId="10" fillId="0" borderId="12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24" xfId="0" applyNumberFormat="1" applyFont="1" applyBorder="1" applyAlignment="1">
      <alignment horizontal="center" wrapText="1"/>
    </xf>
    <xf numFmtId="2" fontId="10" fillId="0" borderId="12" xfId="0" applyNumberFormat="1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 wrapText="1"/>
    </xf>
    <xf numFmtId="2" fontId="10" fillId="0" borderId="24" xfId="0" applyNumberFormat="1" applyFont="1" applyBorder="1" applyAlignment="1">
      <alignment horizontal="center" wrapText="1"/>
    </xf>
    <xf numFmtId="2" fontId="10" fillId="0" borderId="23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 vertical="top"/>
    </xf>
    <xf numFmtId="0" fontId="10" fillId="0" borderId="33" xfId="0" applyNumberFormat="1" applyFont="1" applyBorder="1" applyAlignment="1">
      <alignment horizontal="center" vertical="top"/>
    </xf>
    <xf numFmtId="2" fontId="10" fillId="0" borderId="32" xfId="0" applyNumberFormat="1" applyFont="1" applyBorder="1" applyAlignment="1">
      <alignment horizontal="center"/>
    </xf>
    <xf numFmtId="2" fontId="10" fillId="0" borderId="34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0" fillId="0" borderId="23" xfId="0" applyNumberFormat="1" applyFont="1" applyBorder="1" applyAlignment="1">
      <alignment horizontal="center" vertical="top"/>
    </xf>
    <xf numFmtId="0" fontId="10" fillId="0" borderId="12" xfId="0" applyNumberFormat="1" applyFont="1" applyBorder="1" applyAlignment="1">
      <alignment horizontal="center" vertical="top"/>
    </xf>
    <xf numFmtId="49" fontId="10" fillId="0" borderId="16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35" xfId="0" applyNumberFormat="1" applyFont="1" applyFill="1" applyBorder="1" applyAlignment="1">
      <alignment horizontal="center"/>
    </xf>
    <xf numFmtId="49" fontId="14" fillId="0" borderId="25" xfId="0" applyNumberFormat="1" applyFont="1" applyFill="1" applyBorder="1" applyAlignment="1">
      <alignment horizontal="center"/>
    </xf>
    <xf numFmtId="49" fontId="14" fillId="0" borderId="36" xfId="0" applyNumberFormat="1" applyFont="1" applyFill="1" applyBorder="1" applyAlignment="1">
      <alignment horizontal="center"/>
    </xf>
    <xf numFmtId="49" fontId="14" fillId="0" borderId="37" xfId="0" applyNumberFormat="1" applyFont="1" applyFill="1" applyBorder="1" applyAlignment="1">
      <alignment horizontal="center"/>
    </xf>
    <xf numFmtId="49" fontId="14" fillId="0" borderId="38" xfId="0" applyNumberFormat="1" applyFont="1" applyFill="1" applyBorder="1" applyAlignment="1">
      <alignment horizontal="center"/>
    </xf>
    <xf numFmtId="0" fontId="10" fillId="0" borderId="25" xfId="0" applyNumberFormat="1" applyFont="1" applyBorder="1" applyAlignment="1">
      <alignment horizontal="left" wrapText="1"/>
    </xf>
    <xf numFmtId="0" fontId="10" fillId="0" borderId="16" xfId="0" applyNumberFormat="1" applyFont="1" applyBorder="1" applyAlignment="1">
      <alignment horizontal="left" wrapText="1"/>
    </xf>
    <xf numFmtId="49" fontId="14" fillId="0" borderId="39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40" xfId="0" applyNumberFormat="1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25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wrapText="1"/>
    </xf>
    <xf numFmtId="49" fontId="15" fillId="0" borderId="41" xfId="0" applyNumberFormat="1" applyFont="1" applyFill="1" applyBorder="1" applyAlignment="1">
      <alignment horizontal="center" vertical="center"/>
    </xf>
    <xf numFmtId="49" fontId="15" fillId="0" borderId="42" xfId="0" applyNumberFormat="1" applyFont="1" applyFill="1" applyBorder="1" applyAlignment="1">
      <alignment horizontal="center" vertical="center"/>
    </xf>
    <xf numFmtId="49" fontId="15" fillId="0" borderId="43" xfId="0" applyNumberFormat="1" applyFont="1" applyFill="1" applyBorder="1" applyAlignment="1">
      <alignment horizontal="center" vertical="center"/>
    </xf>
    <xf numFmtId="49" fontId="15" fillId="0" borderId="44" xfId="0" applyNumberFormat="1" applyFont="1" applyFill="1" applyBorder="1" applyAlignment="1">
      <alignment horizontal="center" vertical="center"/>
    </xf>
    <xf numFmtId="49" fontId="15" fillId="0" borderId="45" xfId="0" applyNumberFormat="1" applyFont="1" applyFill="1" applyBorder="1" applyAlignment="1">
      <alignment horizontal="center" vertical="center"/>
    </xf>
    <xf numFmtId="49" fontId="15" fillId="0" borderId="46" xfId="0" applyNumberFormat="1" applyFont="1" applyFill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/>
    </xf>
    <xf numFmtId="0" fontId="10" fillId="0" borderId="25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left" vertical="top"/>
    </xf>
    <xf numFmtId="0" fontId="10" fillId="0" borderId="16" xfId="0" applyNumberFormat="1" applyFont="1" applyBorder="1" applyAlignment="1">
      <alignment horizontal="center"/>
    </xf>
    <xf numFmtId="49" fontId="10" fillId="0" borderId="16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top"/>
    </xf>
    <xf numFmtId="0" fontId="16" fillId="0" borderId="47" xfId="0" applyNumberFormat="1" applyFont="1" applyBorder="1" applyAlignment="1">
      <alignment horizontal="center"/>
    </xf>
    <xf numFmtId="0" fontId="16" fillId="0" borderId="48" xfId="0" applyNumberFormat="1" applyFont="1" applyBorder="1" applyAlignment="1">
      <alignment horizontal="center"/>
    </xf>
    <xf numFmtId="0" fontId="16" fillId="0" borderId="49" xfId="0" applyNumberFormat="1" applyFont="1" applyBorder="1" applyAlignment="1">
      <alignment horizontal="center"/>
    </xf>
    <xf numFmtId="49" fontId="10" fillId="0" borderId="5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0" fontId="10" fillId="0" borderId="53" xfId="0" applyNumberFormat="1" applyFont="1" applyBorder="1" applyAlignment="1">
      <alignment horizontal="center"/>
    </xf>
    <xf numFmtId="0" fontId="10" fillId="0" borderId="54" xfId="0" applyNumberFormat="1" applyFont="1" applyBorder="1" applyAlignment="1">
      <alignment horizontal="center"/>
    </xf>
    <xf numFmtId="0" fontId="10" fillId="0" borderId="55" xfId="0" applyNumberFormat="1" applyFont="1" applyBorder="1" applyAlignment="1">
      <alignment horizontal="center"/>
    </xf>
    <xf numFmtId="0" fontId="10" fillId="0" borderId="30" xfId="0" applyNumberFormat="1" applyFont="1" applyBorder="1" applyAlignment="1">
      <alignment horizontal="center" vertical="top"/>
    </xf>
    <xf numFmtId="0" fontId="10" fillId="0" borderId="24" xfId="0" applyNumberFormat="1" applyFont="1" applyBorder="1" applyAlignment="1">
      <alignment horizontal="left" wrapText="1"/>
    </xf>
    <xf numFmtId="0" fontId="10" fillId="0" borderId="23" xfId="0" applyNumberFormat="1" applyFont="1" applyBorder="1" applyAlignment="1">
      <alignment horizontal="left" wrapText="1"/>
    </xf>
    <xf numFmtId="0" fontId="10" fillId="0" borderId="12" xfId="0" applyNumberFormat="1" applyFont="1" applyBorder="1" applyAlignment="1">
      <alignment horizontal="left" wrapText="1"/>
    </xf>
    <xf numFmtId="0" fontId="10" fillId="0" borderId="24" xfId="0" applyNumberFormat="1" applyFont="1" applyBorder="1" applyAlignment="1">
      <alignment horizontal="center" vertical="top"/>
    </xf>
    <xf numFmtId="49" fontId="10" fillId="0" borderId="56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center" vertical="top"/>
    </xf>
    <xf numFmtId="0" fontId="9" fillId="0" borderId="25" xfId="0" applyNumberFormat="1" applyFont="1" applyBorder="1" applyAlignment="1">
      <alignment horizontal="center" vertical="top"/>
    </xf>
    <xf numFmtId="2" fontId="10" fillId="0" borderId="44" xfId="0" applyNumberFormat="1" applyFont="1" applyBorder="1" applyAlignment="1">
      <alignment horizontal="center"/>
    </xf>
    <xf numFmtId="2" fontId="10" fillId="0" borderId="45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 wrapText="1"/>
    </xf>
    <xf numFmtId="0" fontId="16" fillId="0" borderId="18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19" xfId="0" applyNumberFormat="1" applyFont="1" applyBorder="1" applyAlignment="1">
      <alignment horizontal="center"/>
    </xf>
    <xf numFmtId="49" fontId="14" fillId="0" borderId="57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58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right"/>
    </xf>
    <xf numFmtId="49" fontId="14" fillId="0" borderId="16" xfId="0" applyNumberFormat="1" applyFont="1" applyFill="1" applyBorder="1" applyAlignment="1">
      <alignment horizontal="left"/>
    </xf>
    <xf numFmtId="49" fontId="14" fillId="0" borderId="56" xfId="0" applyNumberFormat="1" applyFont="1" applyBorder="1" applyAlignment="1">
      <alignment horizontal="center" vertical="center"/>
    </xf>
    <xf numFmtId="49" fontId="14" fillId="0" borderId="32" xfId="0" applyNumberFormat="1" applyFont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49" fontId="14" fillId="0" borderId="59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9" fontId="14" fillId="0" borderId="31" xfId="0" applyNumberFormat="1" applyFont="1" applyFill="1" applyBorder="1" applyAlignment="1">
      <alignment horizont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54" xfId="0" applyNumberFormat="1" applyFont="1" applyBorder="1" applyAlignment="1">
      <alignment horizontal="center" vertical="center"/>
    </xf>
    <xf numFmtId="49" fontId="10" fillId="0" borderId="60" xfId="0" applyNumberFormat="1" applyFont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left"/>
    </xf>
    <xf numFmtId="2" fontId="10" fillId="0" borderId="61" xfId="0" applyNumberFormat="1" applyFont="1" applyBorder="1" applyAlignment="1">
      <alignment horizontal="center"/>
    </xf>
    <xf numFmtId="2" fontId="10" fillId="0" borderId="62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49" fontId="14" fillId="0" borderId="53" xfId="0" applyNumberFormat="1" applyFont="1" applyFill="1" applyBorder="1" applyAlignment="1">
      <alignment horizontal="center"/>
    </xf>
    <xf numFmtId="49" fontId="14" fillId="0" borderId="54" xfId="0" applyNumberFormat="1" applyFont="1" applyFill="1" applyBorder="1" applyAlignment="1">
      <alignment horizontal="center"/>
    </xf>
    <xf numFmtId="49" fontId="14" fillId="0" borderId="55" xfId="0" applyNumberFormat="1" applyFont="1" applyFill="1" applyBorder="1" applyAlignment="1">
      <alignment horizontal="center"/>
    </xf>
    <xf numFmtId="0" fontId="10" fillId="0" borderId="13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8"/>
  <sheetViews>
    <sheetView zoomScaleSheetLayoutView="100" workbookViewId="0" topLeftCell="A22">
      <selection activeCell="DX29" sqref="DX29"/>
    </sheetView>
  </sheetViews>
  <sheetFormatPr defaultColWidth="9.00390625" defaultRowHeight="12.75"/>
  <cols>
    <col min="1" max="16384" width="0.875" style="1" customWidth="1"/>
  </cols>
  <sheetData>
    <row r="1" s="2" customFormat="1" ht="11.25" customHeight="1">
      <c r="BN1" s="2" t="s">
        <v>154</v>
      </c>
    </row>
    <row r="2" s="2" customFormat="1" ht="11.25" customHeight="1">
      <c r="BN2" s="12" t="s">
        <v>78</v>
      </c>
    </row>
    <row r="3" s="2" customFormat="1" ht="11.25" customHeight="1">
      <c r="BN3" s="2" t="s">
        <v>79</v>
      </c>
    </row>
    <row r="4" s="2" customFormat="1" ht="11.25" customHeight="1">
      <c r="BN4" s="12" t="s">
        <v>152</v>
      </c>
    </row>
    <row r="5" s="2" customFormat="1" ht="11.25" customHeight="1">
      <c r="BN5" s="12" t="s">
        <v>153</v>
      </c>
    </row>
    <row r="6" s="2" customFormat="1" ht="11.25" customHeight="1">
      <c r="BN6" s="12" t="s">
        <v>92</v>
      </c>
    </row>
    <row r="7" s="2" customFormat="1" ht="11.25" customHeight="1">
      <c r="BN7" s="12" t="s">
        <v>86</v>
      </c>
    </row>
    <row r="8" ht="15">
      <c r="N8" s="2"/>
    </row>
    <row r="9" spans="59:108" ht="15">
      <c r="BG9" s="112" t="s">
        <v>14</v>
      </c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</row>
    <row r="10" spans="59:108" ht="21" customHeight="1">
      <c r="BG10" s="129" t="s">
        <v>88</v>
      </c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</row>
    <row r="11" spans="59:108" s="2" customFormat="1" ht="27.75" customHeight="1"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</row>
    <row r="12" spans="59:108" ht="31.5" customHeight="1"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9" t="s">
        <v>220</v>
      </c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</row>
    <row r="13" spans="59:108" s="2" customFormat="1" ht="12.75" customHeight="1">
      <c r="BG13" s="102" t="s">
        <v>12</v>
      </c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 t="s">
        <v>13</v>
      </c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</row>
    <row r="14" spans="59:108" s="2" customFormat="1" ht="12.75" customHeight="1">
      <c r="BG14" s="45"/>
      <c r="BH14" s="45"/>
      <c r="BI14" s="45"/>
      <c r="BJ14" s="45"/>
      <c r="BK14" s="45"/>
      <c r="BL14" s="115" t="s">
        <v>89</v>
      </c>
      <c r="BM14" s="115"/>
      <c r="BN14" s="125" t="s">
        <v>269</v>
      </c>
      <c r="BO14" s="125"/>
      <c r="BP14" s="125"/>
      <c r="BQ14" s="125"/>
      <c r="BR14" s="123" t="s">
        <v>90</v>
      </c>
      <c r="BS14" s="123"/>
      <c r="BT14" s="123"/>
      <c r="BU14" s="125" t="s">
        <v>266</v>
      </c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01"/>
      <c r="CM14" s="125" t="s">
        <v>261</v>
      </c>
      <c r="CN14" s="125"/>
      <c r="CO14" s="125"/>
      <c r="CP14" s="125"/>
      <c r="CQ14" s="125"/>
      <c r="CR14" s="125"/>
      <c r="CS14" s="125"/>
      <c r="CT14" s="125"/>
      <c r="CU14" s="125"/>
      <c r="CV14" s="45"/>
      <c r="CW14" s="45"/>
      <c r="CX14" s="45"/>
      <c r="CY14" s="45"/>
      <c r="CZ14" s="45"/>
      <c r="DA14" s="45"/>
      <c r="DB14" s="45"/>
      <c r="DC14" s="45"/>
      <c r="DD14" s="45"/>
    </row>
    <row r="15" spans="67:102" ht="15">
      <c r="BO15" s="124" t="s">
        <v>91</v>
      </c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</row>
    <row r="16" spans="74:103" ht="15">
      <c r="BV16" s="8"/>
      <c r="BW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7"/>
      <c r="CT16" s="7"/>
      <c r="CU16" s="7"/>
      <c r="CV16" s="7"/>
      <c r="CW16" s="11"/>
      <c r="CX16" s="11"/>
      <c r="CY16" s="11"/>
    </row>
    <row r="17" spans="1:108" ht="16.5">
      <c r="A17" s="118" t="s">
        <v>159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</row>
    <row r="18" spans="1:108" ht="16.5">
      <c r="A18" s="118" t="s">
        <v>160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</row>
    <row r="19" spans="1:108" ht="16.5">
      <c r="A19" s="118" t="s">
        <v>221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</row>
    <row r="21" spans="3:108" s="2" customFormat="1" ht="14.25">
      <c r="C21" s="3"/>
      <c r="D21" s="4" t="s">
        <v>2</v>
      </c>
      <c r="E21" s="122" t="s">
        <v>269</v>
      </c>
      <c r="F21" s="122"/>
      <c r="G21" s="122"/>
      <c r="H21" s="122"/>
      <c r="I21" s="3" t="s">
        <v>2</v>
      </c>
      <c r="J21" s="3"/>
      <c r="K21" s="3"/>
      <c r="L21" s="122" t="s">
        <v>266</v>
      </c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07">
        <v>20</v>
      </c>
      <c r="AE21" s="107"/>
      <c r="AF21" s="107"/>
      <c r="AG21" s="107"/>
      <c r="AH21" s="108" t="s">
        <v>240</v>
      </c>
      <c r="AI21" s="108"/>
      <c r="AJ21" s="108"/>
      <c r="AK21" s="108"/>
      <c r="AL21" s="3" t="s">
        <v>3</v>
      </c>
      <c r="AM21" s="3"/>
      <c r="CO21" s="104" t="s">
        <v>15</v>
      </c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78:108" s="6" customFormat="1" ht="12.75">
      <c r="BZ22" s="21" t="s">
        <v>28</v>
      </c>
      <c r="CA22" s="2"/>
      <c r="CO22" s="119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1"/>
    </row>
    <row r="23" spans="55:108" s="6" customFormat="1" ht="14.25">
      <c r="BC23" s="3"/>
      <c r="BY23" s="13"/>
      <c r="BZ23" s="21" t="s">
        <v>16</v>
      </c>
      <c r="CA23" s="2"/>
      <c r="CO23" s="119" t="s">
        <v>270</v>
      </c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1"/>
    </row>
    <row r="24" spans="77:108" s="6" customFormat="1" ht="12.75">
      <c r="BY24" s="13"/>
      <c r="BZ24" s="9"/>
      <c r="CA24" s="2"/>
      <c r="CO24" s="119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1"/>
    </row>
    <row r="25" spans="77:108" s="6" customFormat="1" ht="12.75">
      <c r="BY25" s="13"/>
      <c r="BZ25" s="9"/>
      <c r="CA25" s="2"/>
      <c r="CO25" s="119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1"/>
    </row>
    <row r="26" spans="1:108" s="20" customFormat="1" ht="12.75" customHeight="1">
      <c r="A26" s="20" t="s">
        <v>87</v>
      </c>
      <c r="AM26" s="131" t="s">
        <v>222</v>
      </c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Z26" s="20" t="s">
        <v>17</v>
      </c>
      <c r="CA26" s="21"/>
      <c r="CO26" s="119" t="s">
        <v>241</v>
      </c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1"/>
    </row>
    <row r="27" spans="1:108" s="20" customFormat="1" ht="12.75" customHeight="1">
      <c r="A27" s="20" t="s">
        <v>95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15"/>
      <c r="V27" s="16"/>
      <c r="W27" s="16"/>
      <c r="X27" s="16"/>
      <c r="Y27" s="16"/>
      <c r="Z27" s="44"/>
      <c r="AA27" s="44"/>
      <c r="AB27" s="44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Z27" s="21"/>
      <c r="CA27" s="21"/>
      <c r="CO27" s="119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1"/>
    </row>
    <row r="28" spans="39:108" s="20" customFormat="1" ht="12.75" customHeight="1"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Z28" s="21"/>
      <c r="CA28" s="21"/>
      <c r="CO28" s="119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1"/>
    </row>
    <row r="29" spans="39:108" s="6" customFormat="1" ht="18" customHeight="1"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Y29" s="13"/>
      <c r="BZ29" s="9"/>
      <c r="CA29" s="2"/>
      <c r="CO29" s="126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8"/>
    </row>
    <row r="30" spans="1:108" s="40" customFormat="1" ht="21" customHeight="1">
      <c r="A30" s="40" t="s">
        <v>44</v>
      </c>
      <c r="AM30" s="132" t="s">
        <v>223</v>
      </c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CA30" s="42"/>
      <c r="CO30" s="126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8"/>
    </row>
    <row r="31" spans="1:108" s="40" customFormat="1" ht="21" customHeight="1">
      <c r="A31" s="38" t="s">
        <v>19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Z31" s="41" t="s">
        <v>18</v>
      </c>
      <c r="CA31" s="42"/>
      <c r="CO31" s="126" t="s">
        <v>43</v>
      </c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8"/>
    </row>
    <row r="32" spans="1:108" s="20" customFormat="1" ht="12.75" customHeight="1">
      <c r="A32" s="18" t="s">
        <v>45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14" t="s">
        <v>224</v>
      </c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</row>
    <row r="33" spans="1:108" s="20" customFormat="1" ht="12.75" customHeight="1">
      <c r="A33" s="18" t="s">
        <v>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</row>
    <row r="34" spans="1:108" s="20" customFormat="1" ht="12.75" customHeight="1">
      <c r="A34" s="18" t="s">
        <v>46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3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</row>
    <row r="35" spans="1:108" s="6" customFormat="1" ht="6" customHeight="1">
      <c r="A35" s="1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30"/>
      <c r="AN35" s="30"/>
      <c r="AO35" s="30"/>
      <c r="AP35" s="33"/>
      <c r="AQ35" s="14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33"/>
      <c r="BU35" s="33"/>
      <c r="BV35" s="33"/>
      <c r="BW35" s="33"/>
      <c r="BX35" s="33"/>
      <c r="BY35" s="33"/>
      <c r="BZ35" s="34"/>
      <c r="CA35" s="35"/>
      <c r="CB35" s="33"/>
      <c r="CC35" s="33"/>
      <c r="CD35" s="33"/>
      <c r="CE35" s="33"/>
      <c r="CF35" s="33"/>
      <c r="CG35" s="33"/>
      <c r="CH35" s="33"/>
      <c r="CI35" s="14"/>
      <c r="CJ35" s="14"/>
      <c r="CK35" s="14"/>
      <c r="CL35" s="14"/>
      <c r="CM35" s="14"/>
      <c r="CN35" s="14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</row>
    <row r="36" spans="1:92" s="6" customFormat="1" ht="12.75" customHeight="1">
      <c r="A36" s="6" t="s">
        <v>48</v>
      </c>
      <c r="AM36" s="130" t="s">
        <v>225</v>
      </c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</row>
    <row r="37" spans="1:92" s="6" customFormat="1" ht="12.75">
      <c r="A37" s="6" t="s">
        <v>99</v>
      </c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</row>
    <row r="38" spans="1:92" s="6" customFormat="1" ht="12.75" customHeight="1">
      <c r="A38" s="6" t="s">
        <v>100</v>
      </c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</row>
    <row r="39" ht="15" customHeight="1"/>
    <row r="40" spans="1:108" s="3" customFormat="1" ht="14.25">
      <c r="A40" s="113" t="s">
        <v>111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</row>
    <row r="41" spans="1:108" s="3" customFormat="1" ht="1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</row>
    <row r="42" spans="1:108" ht="15" customHeight="1">
      <c r="A42" s="111" t="s">
        <v>109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</row>
    <row r="43" spans="1:108" ht="30" customHeight="1">
      <c r="A43" s="117" t="s">
        <v>226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</row>
    <row r="44" spans="1:108" ht="12.75" customHeight="1">
      <c r="A44" s="111" t="s">
        <v>110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</row>
    <row r="45" spans="1:108" ht="33" customHeight="1">
      <c r="A45" s="117" t="s">
        <v>227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</row>
    <row r="46" spans="1:108" ht="15" customHeight="1">
      <c r="A46" s="117" t="s">
        <v>228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</row>
    <row r="47" spans="1:108" ht="15" customHeight="1">
      <c r="A47" s="117" t="s">
        <v>234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</row>
    <row r="48" spans="1:108" ht="29.25" customHeight="1">
      <c r="A48" s="117" t="s">
        <v>229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</row>
    <row r="49" spans="1:108" ht="14.25" customHeight="1">
      <c r="A49" s="117" t="s">
        <v>235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</row>
    <row r="50" spans="1:108" ht="15" customHeight="1">
      <c r="A50" s="117" t="s">
        <v>236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</row>
    <row r="51" spans="1:108" ht="15">
      <c r="A51" s="117" t="s">
        <v>230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</row>
    <row r="52" spans="1:108" ht="15">
      <c r="A52" s="117" t="s">
        <v>243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98"/>
    </row>
    <row r="53" spans="1:108" ht="15">
      <c r="A53" s="117" t="s">
        <v>231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</row>
    <row r="54" spans="1:108" ht="15">
      <c r="A54" s="117" t="s">
        <v>237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</row>
    <row r="55" spans="1:108" ht="15">
      <c r="A55" s="117" t="s">
        <v>232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</row>
    <row r="56" spans="1:108" ht="15">
      <c r="A56" s="117" t="s">
        <v>238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</row>
    <row r="57" spans="1:108" ht="15">
      <c r="A57" s="117" t="s">
        <v>233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98"/>
    </row>
    <row r="58" spans="1:108" ht="15">
      <c r="A58" s="116" t="s">
        <v>239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</row>
  </sheetData>
  <mergeCells count="52">
    <mergeCell ref="BG9:DD9"/>
    <mergeCell ref="AD21:AG21"/>
    <mergeCell ref="AH21:AK21"/>
    <mergeCell ref="BZ12:DD12"/>
    <mergeCell ref="BZ13:DD13"/>
    <mergeCell ref="BG12:BY12"/>
    <mergeCell ref="BG13:BY13"/>
    <mergeCell ref="A17:DD17"/>
    <mergeCell ref="E21:H21"/>
    <mergeCell ref="CO21:DD21"/>
    <mergeCell ref="A45:DD45"/>
    <mergeCell ref="A40:DD40"/>
    <mergeCell ref="CO23:DD23"/>
    <mergeCell ref="CO30:DD30"/>
    <mergeCell ref="AM32:CN34"/>
    <mergeCell ref="A44:DD44"/>
    <mergeCell ref="A43:DD43"/>
    <mergeCell ref="A42:DD42"/>
    <mergeCell ref="CO25:DD25"/>
    <mergeCell ref="CO31:DD31"/>
    <mergeCell ref="CO29:DD29"/>
    <mergeCell ref="BG10:DD11"/>
    <mergeCell ref="AM36:CN38"/>
    <mergeCell ref="CO28:DD28"/>
    <mergeCell ref="CO27:DD27"/>
    <mergeCell ref="AM26:BW29"/>
    <mergeCell ref="AM30:BW30"/>
    <mergeCell ref="CO26:DD26"/>
    <mergeCell ref="BL14:BM14"/>
    <mergeCell ref="BN14:BQ14"/>
    <mergeCell ref="BR14:BT14"/>
    <mergeCell ref="BO15:CX15"/>
    <mergeCell ref="A18:DD18"/>
    <mergeCell ref="BU14:CK14"/>
    <mergeCell ref="CM14:CU14"/>
    <mergeCell ref="A19:DD19"/>
    <mergeCell ref="CO24:DD24"/>
    <mergeCell ref="CO22:DD22"/>
    <mergeCell ref="L21:AC21"/>
    <mergeCell ref="A46:DD46"/>
    <mergeCell ref="A49:DD49"/>
    <mergeCell ref="A51:DD51"/>
    <mergeCell ref="A53:DD53"/>
    <mergeCell ref="A48:DD48"/>
    <mergeCell ref="A58:DD58"/>
    <mergeCell ref="A55:DD55"/>
    <mergeCell ref="A57:DC57"/>
    <mergeCell ref="A47:DD47"/>
    <mergeCell ref="A50:DD50"/>
    <mergeCell ref="A52:DC52"/>
    <mergeCell ref="A54:DD54"/>
    <mergeCell ref="A56:DD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workbookViewId="0" topLeftCell="A1">
      <selection activeCell="BU8" sqref="BU8:DD8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ht="15">
      <c r="A2" s="113" t="s">
        <v>24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</row>
    <row r="3" ht="9.75" customHeight="1"/>
    <row r="4" spans="1:108" s="6" customFormat="1" ht="12.75">
      <c r="A4" s="156" t="s">
        <v>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8"/>
      <c r="BU4" s="156" t="s">
        <v>4</v>
      </c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8"/>
    </row>
    <row r="5" spans="1:108" s="37" customFormat="1" ht="15" customHeight="1">
      <c r="A5" s="36"/>
      <c r="B5" s="147" t="s">
        <v>5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8"/>
      <c r="BU5" s="138">
        <v>17117290.1</v>
      </c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40"/>
    </row>
    <row r="6" spans="1:108" ht="13.5" customHeight="1">
      <c r="A6" s="22"/>
      <c r="B6" s="149" t="s">
        <v>1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50"/>
      <c r="BU6" s="141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3"/>
    </row>
    <row r="7" spans="1:108" ht="27.75" customHeight="1">
      <c r="A7" s="25"/>
      <c r="B7" s="105" t="s">
        <v>161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6"/>
      <c r="BU7" s="141">
        <v>15515187</v>
      </c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3"/>
    </row>
    <row r="8" spans="1:108" ht="13.5" customHeight="1">
      <c r="A8" s="24"/>
      <c r="B8" s="136" t="s">
        <v>6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7"/>
      <c r="BU8" s="141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3"/>
    </row>
    <row r="9" spans="1:108" ht="27.75" customHeight="1">
      <c r="A9" s="25"/>
      <c r="B9" s="105" t="s">
        <v>101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6"/>
      <c r="BU9" s="133">
        <v>15515187</v>
      </c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5"/>
    </row>
    <row r="10" spans="1:108" ht="39.75" customHeight="1">
      <c r="A10" s="25"/>
      <c r="B10" s="105" t="s">
        <v>102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6"/>
      <c r="BU10" s="133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5"/>
    </row>
    <row r="11" spans="1:108" ht="39.75" customHeight="1">
      <c r="A11" s="25"/>
      <c r="B11" s="105" t="s">
        <v>103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6"/>
      <c r="BU11" s="133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5"/>
    </row>
    <row r="12" spans="1:108" s="6" customFormat="1" ht="13.5" customHeight="1">
      <c r="A12" s="25"/>
      <c r="B12" s="105" t="s">
        <v>104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6"/>
      <c r="BU12" s="133">
        <v>9117994.09</v>
      </c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5"/>
    </row>
    <row r="13" spans="1:108" ht="27.75" customHeight="1">
      <c r="A13" s="25"/>
      <c r="B13" s="105" t="s">
        <v>105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6"/>
      <c r="BU13" s="133">
        <v>1602103.1</v>
      </c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5"/>
    </row>
    <row r="14" spans="1:108" ht="13.5" customHeight="1">
      <c r="A14" s="31"/>
      <c r="B14" s="136" t="s">
        <v>6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7"/>
      <c r="BU14" s="133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5"/>
    </row>
    <row r="15" spans="1:108" s="6" customFormat="1" ht="13.5" customHeight="1">
      <c r="A15" s="25"/>
      <c r="B15" s="105" t="s">
        <v>25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6"/>
      <c r="BU15" s="133">
        <v>503897.4</v>
      </c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5"/>
    </row>
    <row r="16" spans="1:108" s="6" customFormat="1" ht="13.5" customHeight="1">
      <c r="A16" s="25"/>
      <c r="B16" s="105" t="s">
        <v>26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6"/>
      <c r="BU16" s="133">
        <v>188520.1</v>
      </c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5"/>
    </row>
    <row r="17" spans="1:108" s="37" customFormat="1" ht="15" customHeight="1">
      <c r="A17" s="36"/>
      <c r="B17" s="147" t="s">
        <v>80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8"/>
      <c r="BU17" s="151">
        <v>158034.5</v>
      </c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3"/>
    </row>
    <row r="18" spans="1:108" ht="13.5" customHeight="1">
      <c r="A18" s="22"/>
      <c r="B18" s="149" t="s">
        <v>1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50"/>
      <c r="BU18" s="133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5"/>
    </row>
    <row r="19" spans="1:108" s="6" customFormat="1" ht="27.75" customHeight="1">
      <c r="A19" s="23"/>
      <c r="B19" s="154" t="s">
        <v>106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5"/>
      <c r="BU19" s="144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6"/>
    </row>
    <row r="20" spans="1:108" s="6" customFormat="1" ht="27.75" customHeight="1">
      <c r="A20" s="25"/>
      <c r="B20" s="105" t="s">
        <v>107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6"/>
      <c r="BU20" s="144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6"/>
    </row>
    <row r="21" spans="1:108" s="6" customFormat="1" ht="13.5" customHeight="1">
      <c r="A21" s="26"/>
      <c r="B21" s="136" t="s">
        <v>6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7"/>
      <c r="BU21" s="144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6"/>
    </row>
    <row r="22" spans="1:108" s="6" customFormat="1" ht="13.5" customHeight="1">
      <c r="A22" s="25"/>
      <c r="B22" s="105" t="s">
        <v>7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6"/>
      <c r="BU22" s="133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5"/>
    </row>
    <row r="23" spans="1:108" s="6" customFormat="1" ht="13.5" customHeight="1">
      <c r="A23" s="25"/>
      <c r="B23" s="105" t="s">
        <v>8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6"/>
      <c r="BU23" s="133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5"/>
    </row>
    <row r="24" spans="1:108" s="6" customFormat="1" ht="13.5" customHeight="1">
      <c r="A24" s="25"/>
      <c r="B24" s="105" t="s">
        <v>49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6"/>
      <c r="BU24" s="133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5"/>
    </row>
    <row r="25" spans="1:108" s="6" customFormat="1" ht="13.5" customHeight="1">
      <c r="A25" s="25"/>
      <c r="B25" s="105" t="s">
        <v>9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6"/>
      <c r="BU25" s="133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5"/>
    </row>
    <row r="26" spans="1:108" s="6" customFormat="1" ht="13.5" customHeight="1">
      <c r="A26" s="25"/>
      <c r="B26" s="105" t="s">
        <v>10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6"/>
      <c r="BU26" s="133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5"/>
    </row>
    <row r="27" spans="1:108" s="6" customFormat="1" ht="13.5" customHeight="1">
      <c r="A27" s="25"/>
      <c r="B27" s="105" t="s">
        <v>11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6"/>
      <c r="BU27" s="133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5"/>
    </row>
    <row r="28" spans="1:108" s="6" customFormat="1" ht="13.5" customHeight="1">
      <c r="A28" s="25"/>
      <c r="B28" s="105" t="s">
        <v>50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6"/>
      <c r="BU28" s="133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5"/>
    </row>
    <row r="29" spans="1:108" s="6" customFormat="1" ht="13.5" customHeight="1">
      <c r="A29" s="25"/>
      <c r="B29" s="105" t="s">
        <v>83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6"/>
      <c r="BU29" s="133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5"/>
    </row>
    <row r="30" spans="1:108" s="6" customFormat="1" ht="13.5" customHeight="1">
      <c r="A30" s="25"/>
      <c r="B30" s="105" t="s">
        <v>51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6"/>
      <c r="BU30" s="133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5"/>
    </row>
    <row r="31" spans="1:108" s="6" customFormat="1" ht="13.5" customHeight="1">
      <c r="A31" s="25"/>
      <c r="B31" s="105" t="s">
        <v>52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6"/>
      <c r="BU31" s="133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5"/>
    </row>
    <row r="32" spans="1:108" s="6" customFormat="1" ht="27.75" customHeight="1">
      <c r="A32" s="25"/>
      <c r="B32" s="105" t="s">
        <v>53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6"/>
      <c r="BU32" s="133">
        <v>158034.5</v>
      </c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5"/>
    </row>
    <row r="33" spans="1:108" s="6" customFormat="1" ht="13.5" customHeight="1">
      <c r="A33" s="26"/>
      <c r="B33" s="136" t="s">
        <v>6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7"/>
      <c r="BU33" s="133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5"/>
    </row>
    <row r="34" spans="1:108" s="6" customFormat="1" ht="13.5" customHeight="1">
      <c r="A34" s="25"/>
      <c r="B34" s="105" t="s">
        <v>54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6"/>
      <c r="BU34" s="133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5"/>
    </row>
    <row r="35" spans="1:108" s="6" customFormat="1" ht="13.5" customHeight="1">
      <c r="A35" s="25"/>
      <c r="B35" s="105" t="s">
        <v>55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6"/>
      <c r="BU35" s="133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5"/>
    </row>
    <row r="36" spans="1:108" s="6" customFormat="1" ht="13.5" customHeight="1">
      <c r="A36" s="25"/>
      <c r="B36" s="105" t="s">
        <v>49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6"/>
      <c r="BU36" s="133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5"/>
    </row>
    <row r="37" spans="1:108" s="6" customFormat="1" ht="13.5" customHeight="1">
      <c r="A37" s="25"/>
      <c r="B37" s="105" t="s">
        <v>56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6"/>
      <c r="BU37" s="133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5"/>
    </row>
    <row r="38" spans="1:108" s="6" customFormat="1" ht="13.5" customHeight="1">
      <c r="A38" s="25"/>
      <c r="B38" s="105" t="s">
        <v>57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6"/>
      <c r="BU38" s="133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5"/>
    </row>
    <row r="39" spans="1:108" s="6" customFormat="1" ht="13.5" customHeight="1">
      <c r="A39" s="25"/>
      <c r="B39" s="105" t="s">
        <v>58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6"/>
      <c r="BU39" s="133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5"/>
    </row>
    <row r="40" spans="1:108" s="6" customFormat="1" ht="13.5" customHeight="1">
      <c r="A40" s="25"/>
      <c r="B40" s="105" t="s">
        <v>59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6"/>
      <c r="BU40" s="133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5"/>
    </row>
    <row r="41" spans="1:108" s="6" customFormat="1" ht="13.5" customHeight="1">
      <c r="A41" s="25"/>
      <c r="B41" s="105" t="s">
        <v>82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6"/>
      <c r="BU41" s="133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5"/>
    </row>
    <row r="42" spans="1:108" s="6" customFormat="1" ht="13.5" customHeight="1">
      <c r="A42" s="25"/>
      <c r="B42" s="105" t="s">
        <v>60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6"/>
      <c r="BU42" s="133">
        <v>158034.5</v>
      </c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5"/>
    </row>
    <row r="43" spans="1:108" s="6" customFormat="1" ht="13.5" customHeight="1">
      <c r="A43" s="25"/>
      <c r="B43" s="105" t="s">
        <v>61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6"/>
      <c r="BU43" s="133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5"/>
    </row>
    <row r="44" spans="1:108" s="37" customFormat="1" ht="15" customHeight="1">
      <c r="A44" s="36"/>
      <c r="B44" s="147" t="s">
        <v>81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8"/>
      <c r="BU44" s="151">
        <v>70598.53</v>
      </c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3"/>
    </row>
    <row r="45" spans="1:108" ht="13.5" customHeight="1">
      <c r="A45" s="27"/>
      <c r="B45" s="149" t="s">
        <v>1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50"/>
      <c r="BU45" s="133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5"/>
    </row>
    <row r="46" spans="1:108" s="6" customFormat="1" ht="13.5" customHeight="1">
      <c r="A46" s="25"/>
      <c r="B46" s="105" t="s">
        <v>62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6"/>
      <c r="BU46" s="133">
        <v>72531.08</v>
      </c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5"/>
    </row>
    <row r="47" spans="1:108" s="6" customFormat="1" ht="27.75" customHeight="1">
      <c r="A47" s="25"/>
      <c r="B47" s="105" t="s">
        <v>108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6"/>
      <c r="BU47" s="133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5"/>
    </row>
    <row r="48" spans="1:108" s="6" customFormat="1" ht="13.5" customHeight="1">
      <c r="A48" s="26"/>
      <c r="B48" s="136" t="s">
        <v>6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7"/>
      <c r="BU48" s="144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6"/>
    </row>
    <row r="49" spans="1:108" s="6" customFormat="1" ht="13.5" customHeight="1">
      <c r="A49" s="25"/>
      <c r="B49" s="105" t="s">
        <v>69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6"/>
      <c r="BU49" s="133">
        <v>-4832.55</v>
      </c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5"/>
    </row>
    <row r="50" spans="1:108" s="6" customFormat="1" ht="13.5" customHeight="1">
      <c r="A50" s="25"/>
      <c r="B50" s="105" t="s">
        <v>29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6"/>
      <c r="BU50" s="133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5"/>
    </row>
    <row r="51" spans="1:108" s="6" customFormat="1" ht="13.5" customHeight="1">
      <c r="A51" s="25"/>
      <c r="B51" s="105" t="s">
        <v>30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6"/>
      <c r="BU51" s="133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5"/>
    </row>
    <row r="52" spans="1:108" s="6" customFormat="1" ht="13.5" customHeight="1">
      <c r="A52" s="25"/>
      <c r="B52" s="105" t="s">
        <v>31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6"/>
      <c r="BU52" s="133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5"/>
    </row>
    <row r="53" spans="1:108" s="6" customFormat="1" ht="13.5" customHeight="1">
      <c r="A53" s="25"/>
      <c r="B53" s="105" t="s">
        <v>32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6"/>
      <c r="BU53" s="133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5"/>
    </row>
    <row r="54" spans="1:108" s="6" customFormat="1" ht="13.5" customHeight="1">
      <c r="A54" s="25"/>
      <c r="B54" s="105" t="s">
        <v>33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6"/>
      <c r="BU54" s="133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5"/>
    </row>
    <row r="55" spans="1:108" s="6" customFormat="1" ht="13.5" customHeight="1">
      <c r="A55" s="25"/>
      <c r="B55" s="105" t="s">
        <v>34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6"/>
      <c r="BU55" s="133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5"/>
    </row>
    <row r="56" spans="1:108" s="6" customFormat="1" ht="13.5" customHeight="1">
      <c r="A56" s="25"/>
      <c r="B56" s="105" t="s">
        <v>63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6"/>
      <c r="BU56" s="133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5"/>
    </row>
    <row r="57" spans="1:108" s="6" customFormat="1" ht="13.5" customHeight="1">
      <c r="A57" s="25"/>
      <c r="B57" s="105" t="s">
        <v>84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6"/>
      <c r="BU57" s="133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5"/>
    </row>
    <row r="58" spans="1:108" s="6" customFormat="1" ht="13.5" customHeight="1">
      <c r="A58" s="25"/>
      <c r="B58" s="105" t="s">
        <v>64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6"/>
      <c r="BU58" s="133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5"/>
    </row>
    <row r="59" spans="1:108" s="6" customFormat="1" ht="13.5" customHeight="1">
      <c r="A59" s="25"/>
      <c r="B59" s="105" t="s">
        <v>65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6"/>
      <c r="BU59" s="133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134"/>
      <c r="DB59" s="134"/>
      <c r="DC59" s="134"/>
      <c r="DD59" s="135"/>
    </row>
    <row r="60" spans="1:108" s="6" customFormat="1" ht="13.5" customHeight="1">
      <c r="A60" s="25"/>
      <c r="B60" s="105" t="s">
        <v>66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6"/>
      <c r="BU60" s="133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134"/>
      <c r="DB60" s="134"/>
      <c r="DC60" s="134"/>
      <c r="DD60" s="135"/>
    </row>
    <row r="61" spans="1:108" s="6" customFormat="1" ht="13.5" customHeight="1">
      <c r="A61" s="25"/>
      <c r="B61" s="105" t="s">
        <v>67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6"/>
      <c r="BU61" s="133">
        <v>2900</v>
      </c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5"/>
    </row>
    <row r="62" spans="1:108" s="6" customFormat="1" ht="39.75" customHeight="1">
      <c r="A62" s="25"/>
      <c r="B62" s="105" t="s">
        <v>68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6"/>
      <c r="BU62" s="133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  <c r="CI62" s="134"/>
      <c r="CJ62" s="134"/>
      <c r="CK62" s="134"/>
      <c r="CL62" s="134"/>
      <c r="CM62" s="134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CY62" s="134"/>
      <c r="CZ62" s="134"/>
      <c r="DA62" s="134"/>
      <c r="DB62" s="134"/>
      <c r="DC62" s="134"/>
      <c r="DD62" s="135"/>
    </row>
    <row r="63" spans="1:108" s="6" customFormat="1" ht="13.5" customHeight="1">
      <c r="A63" s="32"/>
      <c r="B63" s="136" t="s">
        <v>6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7"/>
      <c r="BU63" s="133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CY63" s="134"/>
      <c r="CZ63" s="134"/>
      <c r="DA63" s="134"/>
      <c r="DB63" s="134"/>
      <c r="DC63" s="134"/>
      <c r="DD63" s="135"/>
    </row>
    <row r="64" spans="1:108" s="6" customFormat="1" ht="13.5" customHeight="1">
      <c r="A64" s="25"/>
      <c r="B64" s="105" t="s">
        <v>70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6"/>
      <c r="BU64" s="133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5"/>
    </row>
    <row r="65" spans="1:108" s="6" customFormat="1" ht="13.5" customHeight="1">
      <c r="A65" s="25"/>
      <c r="B65" s="105" t="s">
        <v>35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6"/>
      <c r="BU65" s="133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5"/>
    </row>
    <row r="66" spans="1:108" s="6" customFormat="1" ht="13.5" customHeight="1">
      <c r="A66" s="25"/>
      <c r="B66" s="105" t="s">
        <v>36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6"/>
      <c r="BU66" s="133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4"/>
      <c r="DC66" s="134"/>
      <c r="DD66" s="135"/>
    </row>
    <row r="67" spans="1:108" s="6" customFormat="1" ht="13.5" customHeight="1">
      <c r="A67" s="25"/>
      <c r="B67" s="105" t="s">
        <v>37</v>
      </c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6"/>
      <c r="BU67" s="133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  <c r="DD67" s="135"/>
    </row>
    <row r="68" spans="1:108" s="6" customFormat="1" ht="13.5" customHeight="1">
      <c r="A68" s="25"/>
      <c r="B68" s="105" t="s">
        <v>38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6"/>
      <c r="BU68" s="133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5"/>
    </row>
    <row r="69" spans="1:108" s="6" customFormat="1" ht="13.5" customHeight="1">
      <c r="A69" s="25"/>
      <c r="B69" s="105" t="s">
        <v>39</v>
      </c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6"/>
      <c r="BU69" s="133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5"/>
    </row>
    <row r="70" spans="1:108" s="6" customFormat="1" ht="13.5" customHeight="1">
      <c r="A70" s="25"/>
      <c r="B70" s="105" t="s">
        <v>40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6"/>
      <c r="BU70" s="133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  <c r="CW70" s="134"/>
      <c r="CX70" s="134"/>
      <c r="CY70" s="134"/>
      <c r="CZ70" s="134"/>
      <c r="DA70" s="134"/>
      <c r="DB70" s="134"/>
      <c r="DC70" s="134"/>
      <c r="DD70" s="135"/>
    </row>
    <row r="71" spans="1:108" s="6" customFormat="1" ht="13.5" customHeight="1">
      <c r="A71" s="25"/>
      <c r="B71" s="105" t="s">
        <v>71</v>
      </c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6"/>
      <c r="BU71" s="133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5"/>
    </row>
    <row r="72" spans="1:108" s="6" customFormat="1" ht="13.5" customHeight="1">
      <c r="A72" s="25"/>
      <c r="B72" s="105" t="s">
        <v>85</v>
      </c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6"/>
      <c r="BU72" s="133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5"/>
    </row>
    <row r="73" spans="1:108" s="6" customFormat="1" ht="13.5" customHeight="1">
      <c r="A73" s="25"/>
      <c r="B73" s="105" t="s">
        <v>72</v>
      </c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6"/>
      <c r="BU73" s="133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5"/>
    </row>
    <row r="74" spans="1:108" s="6" customFormat="1" ht="13.5" customHeight="1">
      <c r="A74" s="25"/>
      <c r="B74" s="105" t="s">
        <v>73</v>
      </c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6"/>
      <c r="BU74" s="133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5"/>
    </row>
    <row r="75" spans="1:108" s="6" customFormat="1" ht="13.5" customHeight="1">
      <c r="A75" s="25"/>
      <c r="B75" s="105" t="s">
        <v>74</v>
      </c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6"/>
      <c r="BU75" s="133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5"/>
    </row>
    <row r="76" spans="1:108" s="6" customFormat="1" ht="13.5" customHeight="1">
      <c r="A76" s="25"/>
      <c r="B76" s="105" t="s">
        <v>75</v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6"/>
      <c r="BU76" s="133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  <c r="CW76" s="134"/>
      <c r="CX76" s="134"/>
      <c r="CY76" s="134"/>
      <c r="CZ76" s="134"/>
      <c r="DA76" s="134"/>
      <c r="DB76" s="134"/>
      <c r="DC76" s="134"/>
      <c r="DD76" s="135"/>
    </row>
  </sheetData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23:BT23"/>
    <mergeCell ref="BU23:DD23"/>
    <mergeCell ref="B24:BT24"/>
    <mergeCell ref="BU24:DD2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6:BT36"/>
    <mergeCell ref="BU36:DD36"/>
    <mergeCell ref="B37:BT37"/>
    <mergeCell ref="BU37:DD37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9:BT49"/>
    <mergeCell ref="BU49:DD49"/>
    <mergeCell ref="B46:BT46"/>
    <mergeCell ref="BU46:DD46"/>
    <mergeCell ref="B48:BT48"/>
    <mergeCell ref="BU47:DD47"/>
    <mergeCell ref="BU48:DD48"/>
    <mergeCell ref="BU5:DD5"/>
    <mergeCell ref="BU6:DD6"/>
    <mergeCell ref="BU7:DD7"/>
    <mergeCell ref="BU8:DD8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59:BT59"/>
    <mergeCell ref="BU59:DD59"/>
    <mergeCell ref="B60:BT60"/>
    <mergeCell ref="BU60:DD60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42:BT42"/>
    <mergeCell ref="BU42:DD42"/>
    <mergeCell ref="B43:BT43"/>
    <mergeCell ref="BU43:DD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6"/>
  <sheetViews>
    <sheetView zoomScaleSheetLayoutView="100" workbookViewId="0" topLeftCell="A3">
      <pane xSplit="2" ySplit="3" topLeftCell="D69" activePane="bottomRight" state="frozen"/>
      <selection pane="topLeft" activeCell="A3" sqref="A3"/>
      <selection pane="topRight" activeCell="C3" sqref="C3"/>
      <selection pane="bottomLeft" activeCell="A6" sqref="A6"/>
      <selection pane="bottomRight" activeCell="I77" sqref="I77:K77"/>
    </sheetView>
  </sheetViews>
  <sheetFormatPr defaultColWidth="0.875" defaultRowHeight="12.75"/>
  <cols>
    <col min="1" max="1" width="6.125" style="0" customWidth="1"/>
    <col min="2" max="2" width="42.875" style="0" customWidth="1"/>
    <col min="3" max="3" width="18.625" style="0" customWidth="1"/>
    <col min="4" max="4" width="10.375" style="0" customWidth="1"/>
    <col min="5" max="5" width="12.875" style="0" customWidth="1"/>
    <col min="6" max="6" width="12.75390625" style="0" customWidth="1"/>
    <col min="7" max="7" width="12.00390625" style="0" customWidth="1"/>
    <col min="8" max="8" width="11.875" style="0" customWidth="1"/>
    <col min="9" max="9" width="12.875" style="0" customWidth="1"/>
    <col min="10" max="10" width="12.125" style="0" customWidth="1"/>
    <col min="11" max="11" width="12.00390625" style="0" customWidth="1"/>
    <col min="12" max="12" width="12.625" style="0" customWidth="1"/>
    <col min="13" max="13" width="12.375" style="0" customWidth="1"/>
    <col min="14" max="14" width="11.875" style="0" customWidth="1"/>
  </cols>
  <sheetData>
    <row r="1" spans="1:14" ht="15" customHeight="1">
      <c r="A1" s="161" t="s">
        <v>27</v>
      </c>
      <c r="B1" s="161"/>
      <c r="C1" s="161"/>
      <c r="D1" s="161"/>
      <c r="E1" s="161"/>
      <c r="F1" s="82"/>
      <c r="G1" s="82"/>
      <c r="H1" s="82"/>
      <c r="I1" s="3"/>
      <c r="J1" s="3"/>
      <c r="K1" s="3"/>
      <c r="L1" s="3"/>
      <c r="M1" s="3"/>
      <c r="N1" s="3"/>
    </row>
    <row r="2" spans="1:14" ht="6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4.25" customHeight="1">
      <c r="A3" s="160" t="s">
        <v>192</v>
      </c>
      <c r="B3" s="160" t="s">
        <v>0</v>
      </c>
      <c r="C3" s="160" t="s">
        <v>200</v>
      </c>
      <c r="D3" s="160" t="s">
        <v>201</v>
      </c>
      <c r="E3" s="160" t="s">
        <v>162</v>
      </c>
      <c r="F3" s="160" t="s">
        <v>163</v>
      </c>
      <c r="G3" s="160" t="s">
        <v>77</v>
      </c>
      <c r="H3" s="160"/>
      <c r="I3" s="160" t="s">
        <v>164</v>
      </c>
      <c r="J3" s="160" t="s">
        <v>77</v>
      </c>
      <c r="K3" s="160"/>
      <c r="L3" s="160" t="s">
        <v>165</v>
      </c>
      <c r="M3" s="160" t="s">
        <v>77</v>
      </c>
      <c r="N3" s="160"/>
    </row>
    <row r="4" spans="1:14" ht="78" customHeight="1">
      <c r="A4" s="160"/>
      <c r="B4" s="160"/>
      <c r="C4" s="160"/>
      <c r="D4" s="160"/>
      <c r="E4" s="160"/>
      <c r="F4" s="160"/>
      <c r="G4" s="85" t="s">
        <v>166</v>
      </c>
      <c r="H4" s="85" t="s">
        <v>167</v>
      </c>
      <c r="I4" s="160"/>
      <c r="J4" s="85" t="s">
        <v>166</v>
      </c>
      <c r="K4" s="85" t="s">
        <v>167</v>
      </c>
      <c r="L4" s="160"/>
      <c r="M4" s="85" t="s">
        <v>166</v>
      </c>
      <c r="N4" s="85" t="s">
        <v>167</v>
      </c>
    </row>
    <row r="5" spans="1:14" ht="12" customHeight="1">
      <c r="A5" s="84" t="s">
        <v>193</v>
      </c>
      <c r="B5" s="86" t="s">
        <v>194</v>
      </c>
      <c r="C5" s="86" t="s">
        <v>195</v>
      </c>
      <c r="D5" s="86"/>
      <c r="E5" s="86" t="s">
        <v>196</v>
      </c>
      <c r="F5" s="87">
        <v>5</v>
      </c>
      <c r="G5" s="87">
        <v>6</v>
      </c>
      <c r="H5" s="87">
        <v>7</v>
      </c>
      <c r="I5" s="87">
        <v>8</v>
      </c>
      <c r="J5" s="87">
        <v>9</v>
      </c>
      <c r="K5" s="87">
        <v>10</v>
      </c>
      <c r="L5" s="87">
        <v>11</v>
      </c>
      <c r="M5" s="87">
        <v>12</v>
      </c>
      <c r="N5" s="87">
        <v>13</v>
      </c>
    </row>
    <row r="6" spans="1:14" ht="25.5" customHeight="1">
      <c r="A6" s="91" t="s">
        <v>197</v>
      </c>
      <c r="B6" s="46" t="s">
        <v>41</v>
      </c>
      <c r="C6" s="88"/>
      <c r="D6" s="88"/>
      <c r="E6" s="88" t="s">
        <v>168</v>
      </c>
      <c r="F6" s="89">
        <f>F8+F9</f>
        <v>120624.36</v>
      </c>
      <c r="G6" s="89">
        <f>G8+G9</f>
        <v>120624.36</v>
      </c>
      <c r="H6" s="89"/>
      <c r="I6" s="89">
        <v>0</v>
      </c>
      <c r="J6" s="89"/>
      <c r="K6" s="89"/>
      <c r="L6" s="89">
        <v>0</v>
      </c>
      <c r="M6" s="89"/>
      <c r="N6" s="89"/>
    </row>
    <row r="7" spans="1:14" ht="11.25" customHeight="1">
      <c r="A7" s="91"/>
      <c r="B7" s="46" t="s">
        <v>6</v>
      </c>
      <c r="C7" s="88"/>
      <c r="D7" s="88"/>
      <c r="E7" s="88"/>
      <c r="F7" s="89"/>
      <c r="G7" s="89"/>
      <c r="H7" s="89"/>
      <c r="I7" s="89"/>
      <c r="J7" s="89"/>
      <c r="K7" s="89"/>
      <c r="L7" s="89"/>
      <c r="M7" s="89"/>
      <c r="N7" s="89"/>
    </row>
    <row r="8" spans="1:14" ht="15.75" customHeight="1">
      <c r="A8" s="91"/>
      <c r="B8" s="83" t="s">
        <v>171</v>
      </c>
      <c r="C8" s="88" t="s">
        <v>244</v>
      </c>
      <c r="D8" s="88" t="s">
        <v>217</v>
      </c>
      <c r="E8" s="88" t="s">
        <v>168</v>
      </c>
      <c r="F8" s="89">
        <v>113624.36</v>
      </c>
      <c r="G8" s="89">
        <v>113624.36</v>
      </c>
      <c r="H8" s="89"/>
      <c r="I8" s="89"/>
      <c r="J8" s="89"/>
      <c r="K8" s="89"/>
      <c r="L8" s="89"/>
      <c r="M8" s="89"/>
      <c r="N8" s="89"/>
    </row>
    <row r="9" spans="1:14" ht="15">
      <c r="A9" s="91"/>
      <c r="B9" s="46" t="s">
        <v>199</v>
      </c>
      <c r="C9" s="88" t="s">
        <v>245</v>
      </c>
      <c r="D9" s="88" t="s">
        <v>246</v>
      </c>
      <c r="E9" s="88" t="s">
        <v>168</v>
      </c>
      <c r="F9" s="89">
        <v>7000</v>
      </c>
      <c r="G9" s="89">
        <v>7000</v>
      </c>
      <c r="H9" s="89"/>
      <c r="I9" s="89"/>
      <c r="J9" s="89"/>
      <c r="K9" s="89"/>
      <c r="L9" s="89"/>
      <c r="M9" s="89"/>
      <c r="N9" s="89"/>
    </row>
    <row r="10" spans="1:14" s="97" customFormat="1" ht="18.75" customHeight="1">
      <c r="A10" s="92" t="s">
        <v>198</v>
      </c>
      <c r="B10" s="47" t="s">
        <v>20</v>
      </c>
      <c r="C10" s="94"/>
      <c r="D10" s="94"/>
      <c r="E10" s="94"/>
      <c r="F10" s="96">
        <f>F12+F13+F14+F15+F16+F17+F18+F19</f>
        <v>18509817.540000003</v>
      </c>
      <c r="G10" s="96">
        <f>G12+G13+G14+G15+G16+G17+G18+G19</f>
        <v>18509817.540000003</v>
      </c>
      <c r="H10" s="96"/>
      <c r="I10" s="96">
        <f>I12+I13+I17+I18</f>
        <v>16232036</v>
      </c>
      <c r="J10" s="96">
        <f>J12+J13+J17+J18</f>
        <v>16232036</v>
      </c>
      <c r="K10" s="96"/>
      <c r="L10" s="96">
        <f>L12+L13+L17+L18</f>
        <v>16229736</v>
      </c>
      <c r="M10" s="96">
        <f>M12+M13+M17+M18</f>
        <v>16229736</v>
      </c>
      <c r="N10" s="96"/>
    </row>
    <row r="11" spans="1:14" ht="12" customHeight="1">
      <c r="A11" s="91"/>
      <c r="B11" s="46" t="s">
        <v>6</v>
      </c>
      <c r="C11" s="88"/>
      <c r="D11" s="88"/>
      <c r="E11" s="88"/>
      <c r="F11" s="89"/>
      <c r="G11" s="89"/>
      <c r="H11" s="89"/>
      <c r="I11" s="89"/>
      <c r="J11" s="89"/>
      <c r="K11" s="89"/>
      <c r="L11" s="89"/>
      <c r="M11" s="89"/>
      <c r="N11" s="89"/>
    </row>
    <row r="12" spans="1:14" ht="15.75" customHeight="1">
      <c r="A12" s="91" t="s">
        <v>202</v>
      </c>
      <c r="B12" s="46" t="s">
        <v>93</v>
      </c>
      <c r="C12" s="88" t="s">
        <v>247</v>
      </c>
      <c r="D12" s="88" t="s">
        <v>216</v>
      </c>
      <c r="E12" s="88" t="s">
        <v>178</v>
      </c>
      <c r="F12" s="89">
        <f>G12</f>
        <v>15170296</v>
      </c>
      <c r="G12" s="89">
        <v>15170296</v>
      </c>
      <c r="H12" s="89"/>
      <c r="I12" s="89">
        <v>13461536</v>
      </c>
      <c r="J12" s="89">
        <v>13461536</v>
      </c>
      <c r="K12" s="89"/>
      <c r="L12" s="89">
        <v>13459236</v>
      </c>
      <c r="M12" s="89">
        <v>13459236</v>
      </c>
      <c r="N12" s="89"/>
    </row>
    <row r="13" spans="1:14" ht="15">
      <c r="A13" s="91" t="s">
        <v>203</v>
      </c>
      <c r="B13" s="46" t="s">
        <v>199</v>
      </c>
      <c r="C13" s="88" t="s">
        <v>245</v>
      </c>
      <c r="D13" s="88" t="s">
        <v>252</v>
      </c>
      <c r="E13" s="88" t="s">
        <v>178</v>
      </c>
      <c r="F13" s="89">
        <v>12428.96</v>
      </c>
      <c r="G13" s="89">
        <v>12428.96</v>
      </c>
      <c r="H13" s="89"/>
      <c r="I13" s="89">
        <v>0</v>
      </c>
      <c r="J13" s="89">
        <v>0</v>
      </c>
      <c r="K13" s="89"/>
      <c r="L13" s="89">
        <v>0</v>
      </c>
      <c r="M13" s="89">
        <v>0</v>
      </c>
      <c r="N13" s="89"/>
    </row>
    <row r="14" spans="1:14" ht="25.5">
      <c r="A14" s="91" t="s">
        <v>204</v>
      </c>
      <c r="B14" s="83" t="s">
        <v>255</v>
      </c>
      <c r="C14" s="88" t="s">
        <v>245</v>
      </c>
      <c r="D14" s="88" t="s">
        <v>253</v>
      </c>
      <c r="E14" s="88" t="s">
        <v>178</v>
      </c>
      <c r="F14" s="89">
        <v>83627.5</v>
      </c>
      <c r="G14" s="89">
        <v>83627.5</v>
      </c>
      <c r="H14" s="89"/>
      <c r="I14" s="89">
        <v>0</v>
      </c>
      <c r="J14" s="89">
        <v>0</v>
      </c>
      <c r="K14" s="89"/>
      <c r="L14" s="89">
        <v>0</v>
      </c>
      <c r="M14" s="89">
        <v>0</v>
      </c>
      <c r="N14" s="89"/>
    </row>
    <row r="15" spans="1:14" ht="15">
      <c r="A15" s="91" t="s">
        <v>205</v>
      </c>
      <c r="B15" s="46" t="s">
        <v>199</v>
      </c>
      <c r="C15" s="88" t="s">
        <v>245</v>
      </c>
      <c r="D15" s="88" t="s">
        <v>259</v>
      </c>
      <c r="E15" s="88" t="s">
        <v>178</v>
      </c>
      <c r="F15" s="89">
        <v>10572</v>
      </c>
      <c r="G15" s="89">
        <v>10572</v>
      </c>
      <c r="H15" s="89"/>
      <c r="I15" s="89">
        <v>0</v>
      </c>
      <c r="J15" s="89">
        <v>0</v>
      </c>
      <c r="K15" s="89"/>
      <c r="L15" s="89">
        <v>0</v>
      </c>
      <c r="M15" s="89">
        <v>0</v>
      </c>
      <c r="N15" s="89"/>
    </row>
    <row r="16" spans="1:14" ht="15">
      <c r="A16" s="91" t="s">
        <v>262</v>
      </c>
      <c r="B16" s="46" t="s">
        <v>199</v>
      </c>
      <c r="C16" s="88" t="s">
        <v>245</v>
      </c>
      <c r="D16" s="88" t="s">
        <v>264</v>
      </c>
      <c r="E16" s="88" t="s">
        <v>178</v>
      </c>
      <c r="F16" s="89">
        <v>13427</v>
      </c>
      <c r="G16" s="89">
        <v>13427</v>
      </c>
      <c r="H16" s="89"/>
      <c r="I16" s="89">
        <v>0</v>
      </c>
      <c r="J16" s="89">
        <v>0</v>
      </c>
      <c r="K16" s="89"/>
      <c r="L16" s="89">
        <v>0</v>
      </c>
      <c r="M16" s="89">
        <v>0</v>
      </c>
      <c r="N16" s="89"/>
    </row>
    <row r="17" spans="1:14" ht="15">
      <c r="A17" s="91" t="s">
        <v>258</v>
      </c>
      <c r="B17" s="83" t="s">
        <v>177</v>
      </c>
      <c r="C17" s="88" t="s">
        <v>248</v>
      </c>
      <c r="D17" s="88" t="s">
        <v>217</v>
      </c>
      <c r="E17" s="88" t="s">
        <v>170</v>
      </c>
      <c r="F17" s="89">
        <f>G17</f>
        <v>2277370.44</v>
      </c>
      <c r="G17" s="89">
        <v>2277370.44</v>
      </c>
      <c r="H17" s="89"/>
      <c r="I17" s="89">
        <v>2160000</v>
      </c>
      <c r="J17" s="89">
        <f>I17</f>
        <v>2160000</v>
      </c>
      <c r="K17" s="89"/>
      <c r="L17" s="89">
        <v>2160000</v>
      </c>
      <c r="M17" s="89">
        <f>L17</f>
        <v>2160000</v>
      </c>
      <c r="N17" s="89"/>
    </row>
    <row r="18" spans="1:14" ht="15.75" customHeight="1">
      <c r="A18" s="91" t="s">
        <v>263</v>
      </c>
      <c r="B18" s="83" t="s">
        <v>171</v>
      </c>
      <c r="C18" s="88" t="s">
        <v>244</v>
      </c>
      <c r="D18" s="88" t="s">
        <v>217</v>
      </c>
      <c r="E18" s="88" t="s">
        <v>172</v>
      </c>
      <c r="F18" s="89">
        <f>G18</f>
        <v>506375.64</v>
      </c>
      <c r="G18" s="89">
        <v>506375.64</v>
      </c>
      <c r="H18" s="89"/>
      <c r="I18" s="89">
        <v>610500</v>
      </c>
      <c r="J18" s="89">
        <f>I18</f>
        <v>610500</v>
      </c>
      <c r="K18" s="89"/>
      <c r="L18" s="89">
        <v>610500</v>
      </c>
      <c r="M18" s="89">
        <f>L18</f>
        <v>610500</v>
      </c>
      <c r="N18" s="89"/>
    </row>
    <row r="19" spans="1:14" ht="15.75" customHeight="1">
      <c r="A19" s="91" t="s">
        <v>267</v>
      </c>
      <c r="B19" s="46" t="s">
        <v>93</v>
      </c>
      <c r="C19" s="88" t="s">
        <v>268</v>
      </c>
      <c r="D19" s="88" t="s">
        <v>216</v>
      </c>
      <c r="E19" s="88" t="s">
        <v>178</v>
      </c>
      <c r="F19" s="89">
        <v>435720</v>
      </c>
      <c r="G19" s="89">
        <f>F19</f>
        <v>435720</v>
      </c>
      <c r="H19" s="89"/>
      <c r="I19" s="89"/>
      <c r="J19" s="89"/>
      <c r="K19" s="89"/>
      <c r="L19" s="89"/>
      <c r="M19" s="89"/>
      <c r="N19" s="89"/>
    </row>
    <row r="20" spans="1:14" s="97" customFormat="1" ht="14.25">
      <c r="A20" s="92" t="s">
        <v>206</v>
      </c>
      <c r="B20" s="47" t="s">
        <v>21</v>
      </c>
      <c r="C20" s="94"/>
      <c r="D20" s="94"/>
      <c r="E20" s="94"/>
      <c r="F20" s="96">
        <f aca="true" t="shared" si="0" ref="F20:N20">F35+F41+F43+F45+F58+F60+F65+F67+F72</f>
        <v>18630441.900000002</v>
      </c>
      <c r="G20" s="96">
        <f t="shared" si="0"/>
        <v>18630441.900000002</v>
      </c>
      <c r="H20" s="96">
        <f t="shared" si="0"/>
        <v>0</v>
      </c>
      <c r="I20" s="96">
        <f t="shared" si="0"/>
        <v>16232036</v>
      </c>
      <c r="J20" s="96">
        <f t="shared" si="0"/>
        <v>16232036</v>
      </c>
      <c r="K20" s="96">
        <f t="shared" si="0"/>
        <v>0</v>
      </c>
      <c r="L20" s="96">
        <f t="shared" si="0"/>
        <v>16229736</v>
      </c>
      <c r="M20" s="96">
        <f t="shared" si="0"/>
        <v>16229736</v>
      </c>
      <c r="N20" s="96">
        <f t="shared" si="0"/>
        <v>0</v>
      </c>
    </row>
    <row r="21" spans="1:14" ht="15">
      <c r="A21" s="91"/>
      <c r="B21" s="46" t="s">
        <v>6</v>
      </c>
      <c r="C21" s="88"/>
      <c r="D21" s="88"/>
      <c r="E21" s="88"/>
      <c r="F21" s="89"/>
      <c r="G21" s="89"/>
      <c r="H21" s="89"/>
      <c r="I21" s="89"/>
      <c r="J21" s="89"/>
      <c r="K21" s="89"/>
      <c r="L21" s="89"/>
      <c r="M21" s="89"/>
      <c r="N21" s="89"/>
    </row>
    <row r="22" spans="1:14" ht="15">
      <c r="A22" s="91" t="s">
        <v>207</v>
      </c>
      <c r="B22" s="83" t="s">
        <v>179</v>
      </c>
      <c r="C22" s="88" t="s">
        <v>247</v>
      </c>
      <c r="D22" s="49" t="s">
        <v>216</v>
      </c>
      <c r="E22" s="49" t="s">
        <v>184</v>
      </c>
      <c r="F22" s="89">
        <f>G22</f>
        <v>9789190.44</v>
      </c>
      <c r="G22" s="89">
        <v>9789190.44</v>
      </c>
      <c r="H22" s="89"/>
      <c r="I22" s="89">
        <v>8445736</v>
      </c>
      <c r="J22" s="89">
        <f aca="true" t="shared" si="1" ref="J22:J33">I22</f>
        <v>8445736</v>
      </c>
      <c r="K22" s="89"/>
      <c r="L22" s="89">
        <v>8445736</v>
      </c>
      <c r="M22" s="89">
        <f aca="true" t="shared" si="2" ref="M22:M33">L22</f>
        <v>8445736</v>
      </c>
      <c r="N22" s="89"/>
    </row>
    <row r="23" spans="1:14" ht="15">
      <c r="A23" s="91" t="s">
        <v>207</v>
      </c>
      <c r="B23" s="83" t="s">
        <v>179</v>
      </c>
      <c r="C23" s="88" t="s">
        <v>247</v>
      </c>
      <c r="D23" s="49" t="s">
        <v>216</v>
      </c>
      <c r="E23" s="49" t="s">
        <v>185</v>
      </c>
      <c r="F23" s="89">
        <v>26468</v>
      </c>
      <c r="G23" s="89">
        <f>F23</f>
        <v>26468</v>
      </c>
      <c r="H23" s="89"/>
      <c r="I23" s="89">
        <v>35000</v>
      </c>
      <c r="J23" s="89">
        <f t="shared" si="1"/>
        <v>35000</v>
      </c>
      <c r="K23" s="89"/>
      <c r="L23" s="89">
        <v>35000</v>
      </c>
      <c r="M23" s="89">
        <f t="shared" si="2"/>
        <v>35000</v>
      </c>
      <c r="N23" s="89"/>
    </row>
    <row r="24" spans="1:14" ht="15">
      <c r="A24" s="91" t="s">
        <v>207</v>
      </c>
      <c r="B24" s="83" t="s">
        <v>179</v>
      </c>
      <c r="C24" s="88" t="s">
        <v>247</v>
      </c>
      <c r="D24" s="49" t="s">
        <v>216</v>
      </c>
      <c r="E24" s="49" t="s">
        <v>186</v>
      </c>
      <c r="F24" s="89">
        <v>3106877.46</v>
      </c>
      <c r="G24" s="89">
        <v>3106877.46</v>
      </c>
      <c r="H24" s="89"/>
      <c r="I24" s="89">
        <v>2551000</v>
      </c>
      <c r="J24" s="89">
        <f t="shared" si="1"/>
        <v>2551000</v>
      </c>
      <c r="K24" s="89"/>
      <c r="L24" s="89">
        <v>2551000</v>
      </c>
      <c r="M24" s="89">
        <f t="shared" si="2"/>
        <v>2551000</v>
      </c>
      <c r="N24" s="89"/>
    </row>
    <row r="25" spans="1:14" ht="15">
      <c r="A25" s="91" t="s">
        <v>207</v>
      </c>
      <c r="B25" s="83" t="s">
        <v>179</v>
      </c>
      <c r="C25" s="88" t="s">
        <v>247</v>
      </c>
      <c r="D25" s="49" t="s">
        <v>216</v>
      </c>
      <c r="E25" s="49" t="s">
        <v>180</v>
      </c>
      <c r="F25" s="89">
        <v>34237.14</v>
      </c>
      <c r="G25" s="89">
        <v>34237.14</v>
      </c>
      <c r="H25" s="89"/>
      <c r="I25" s="89">
        <v>26600</v>
      </c>
      <c r="J25" s="89">
        <f t="shared" si="1"/>
        <v>26600</v>
      </c>
      <c r="K25" s="89"/>
      <c r="L25" s="89">
        <v>26600</v>
      </c>
      <c r="M25" s="89">
        <f t="shared" si="2"/>
        <v>26600</v>
      </c>
      <c r="N25" s="89"/>
    </row>
    <row r="26" spans="1:14" ht="15" customHeight="1">
      <c r="A26" s="91" t="s">
        <v>207</v>
      </c>
      <c r="B26" s="83" t="s">
        <v>179</v>
      </c>
      <c r="C26" s="88" t="s">
        <v>247</v>
      </c>
      <c r="D26" s="49" t="s">
        <v>216</v>
      </c>
      <c r="E26" s="49" t="s">
        <v>187</v>
      </c>
      <c r="F26" s="89">
        <v>0</v>
      </c>
      <c r="G26" s="89">
        <v>0</v>
      </c>
      <c r="H26" s="89"/>
      <c r="I26" s="89">
        <v>0</v>
      </c>
      <c r="J26" s="89">
        <f t="shared" si="1"/>
        <v>0</v>
      </c>
      <c r="K26" s="89"/>
      <c r="L26" s="89">
        <v>0</v>
      </c>
      <c r="M26" s="89">
        <f t="shared" si="2"/>
        <v>0</v>
      </c>
      <c r="N26" s="89"/>
    </row>
    <row r="27" spans="1:14" ht="15">
      <c r="A27" s="91" t="s">
        <v>207</v>
      </c>
      <c r="B27" s="83" t="s">
        <v>179</v>
      </c>
      <c r="C27" s="88" t="s">
        <v>247</v>
      </c>
      <c r="D27" s="49" t="s">
        <v>216</v>
      </c>
      <c r="E27" s="49" t="s">
        <v>181</v>
      </c>
      <c r="F27" s="89">
        <v>963268.96</v>
      </c>
      <c r="G27" s="89">
        <f>F27</f>
        <v>963268.96</v>
      </c>
      <c r="H27" s="89"/>
      <c r="I27" s="89">
        <v>1188400</v>
      </c>
      <c r="J27" s="89">
        <f t="shared" si="1"/>
        <v>1188400</v>
      </c>
      <c r="K27" s="89"/>
      <c r="L27" s="89">
        <v>1187000</v>
      </c>
      <c r="M27" s="89">
        <f t="shared" si="2"/>
        <v>1187000</v>
      </c>
      <c r="N27" s="89"/>
    </row>
    <row r="28" spans="1:14" ht="15">
      <c r="A28" s="91" t="s">
        <v>207</v>
      </c>
      <c r="B28" s="83" t="s">
        <v>179</v>
      </c>
      <c r="C28" s="88" t="s">
        <v>247</v>
      </c>
      <c r="D28" s="49" t="s">
        <v>216</v>
      </c>
      <c r="E28" s="49" t="s">
        <v>188</v>
      </c>
      <c r="F28" s="89">
        <v>0</v>
      </c>
      <c r="G28" s="89">
        <v>0</v>
      </c>
      <c r="H28" s="89"/>
      <c r="I28" s="89">
        <v>0</v>
      </c>
      <c r="J28" s="89">
        <f t="shared" si="1"/>
        <v>0</v>
      </c>
      <c r="K28" s="89"/>
      <c r="L28" s="89">
        <v>0</v>
      </c>
      <c r="M28" s="89">
        <f t="shared" si="2"/>
        <v>0</v>
      </c>
      <c r="N28" s="89"/>
    </row>
    <row r="29" spans="1:14" ht="15">
      <c r="A29" s="91" t="s">
        <v>207</v>
      </c>
      <c r="B29" s="83" t="s">
        <v>179</v>
      </c>
      <c r="C29" s="88" t="s">
        <v>247</v>
      </c>
      <c r="D29" s="49" t="s">
        <v>216</v>
      </c>
      <c r="E29" s="49" t="s">
        <v>182</v>
      </c>
      <c r="F29" s="89">
        <v>409834.83</v>
      </c>
      <c r="G29" s="89">
        <f>F29</f>
        <v>409834.83</v>
      </c>
      <c r="H29" s="89"/>
      <c r="I29" s="89">
        <v>425000</v>
      </c>
      <c r="J29" s="89">
        <f t="shared" si="1"/>
        <v>425000</v>
      </c>
      <c r="K29" s="89"/>
      <c r="L29" s="89">
        <v>425000</v>
      </c>
      <c r="M29" s="89">
        <f t="shared" si="2"/>
        <v>425000</v>
      </c>
      <c r="N29" s="89"/>
    </row>
    <row r="30" spans="1:14" ht="15">
      <c r="A30" s="91" t="s">
        <v>207</v>
      </c>
      <c r="B30" s="83" t="s">
        <v>179</v>
      </c>
      <c r="C30" s="88" t="s">
        <v>247</v>
      </c>
      <c r="D30" s="49" t="s">
        <v>216</v>
      </c>
      <c r="E30" s="49" t="s">
        <v>183</v>
      </c>
      <c r="F30" s="89">
        <v>183159.6</v>
      </c>
      <c r="G30" s="89">
        <f>F30</f>
        <v>183159.6</v>
      </c>
      <c r="H30" s="89"/>
      <c r="I30" s="89">
        <v>195100</v>
      </c>
      <c r="J30" s="89">
        <f t="shared" si="1"/>
        <v>195100</v>
      </c>
      <c r="K30" s="89"/>
      <c r="L30" s="89">
        <v>194900</v>
      </c>
      <c r="M30" s="89">
        <f t="shared" si="2"/>
        <v>194900</v>
      </c>
      <c r="N30" s="89"/>
    </row>
    <row r="31" spans="1:14" ht="15">
      <c r="A31" s="91" t="s">
        <v>207</v>
      </c>
      <c r="B31" s="83" t="s">
        <v>179</v>
      </c>
      <c r="C31" s="88" t="s">
        <v>247</v>
      </c>
      <c r="D31" s="49" t="s">
        <v>216</v>
      </c>
      <c r="E31" s="49" t="s">
        <v>189</v>
      </c>
      <c r="F31" s="89">
        <v>0</v>
      </c>
      <c r="G31" s="89">
        <v>0</v>
      </c>
      <c r="H31" s="89"/>
      <c r="I31" s="89">
        <v>0</v>
      </c>
      <c r="J31" s="89">
        <f t="shared" si="1"/>
        <v>0</v>
      </c>
      <c r="K31" s="89"/>
      <c r="L31" s="89">
        <v>0</v>
      </c>
      <c r="M31" s="89">
        <f t="shared" si="2"/>
        <v>0</v>
      </c>
      <c r="N31" s="89"/>
    </row>
    <row r="32" spans="1:14" ht="15">
      <c r="A32" s="91" t="s">
        <v>207</v>
      </c>
      <c r="B32" s="83" t="s">
        <v>179</v>
      </c>
      <c r="C32" s="88" t="s">
        <v>247</v>
      </c>
      <c r="D32" s="49" t="s">
        <v>216</v>
      </c>
      <c r="E32" s="49" t="s">
        <v>190</v>
      </c>
      <c r="F32" s="89">
        <v>0</v>
      </c>
      <c r="G32" s="89">
        <v>0</v>
      </c>
      <c r="H32" s="89"/>
      <c r="I32" s="89">
        <v>0</v>
      </c>
      <c r="J32" s="89">
        <f t="shared" si="1"/>
        <v>0</v>
      </c>
      <c r="K32" s="89"/>
      <c r="L32" s="89">
        <v>0</v>
      </c>
      <c r="M32" s="89">
        <f t="shared" si="2"/>
        <v>0</v>
      </c>
      <c r="N32" s="89"/>
    </row>
    <row r="33" spans="1:14" ht="15">
      <c r="A33" s="91" t="s">
        <v>207</v>
      </c>
      <c r="B33" s="83" t="s">
        <v>179</v>
      </c>
      <c r="C33" s="88" t="s">
        <v>247</v>
      </c>
      <c r="D33" s="49" t="s">
        <v>216</v>
      </c>
      <c r="E33" s="49" t="s">
        <v>191</v>
      </c>
      <c r="F33" s="89">
        <v>657259.57</v>
      </c>
      <c r="G33" s="89">
        <f>F33</f>
        <v>657259.57</v>
      </c>
      <c r="H33" s="89"/>
      <c r="I33" s="89">
        <v>594700</v>
      </c>
      <c r="J33" s="89">
        <f t="shared" si="1"/>
        <v>594700</v>
      </c>
      <c r="K33" s="89"/>
      <c r="L33" s="89">
        <v>594000</v>
      </c>
      <c r="M33" s="89">
        <f t="shared" si="2"/>
        <v>594000</v>
      </c>
      <c r="N33" s="89"/>
    </row>
    <row r="34" spans="1:14" ht="15">
      <c r="A34" s="91" t="s">
        <v>207</v>
      </c>
      <c r="B34" s="83" t="s">
        <v>179</v>
      </c>
      <c r="C34" s="88" t="s">
        <v>268</v>
      </c>
      <c r="D34" s="88" t="s">
        <v>216</v>
      </c>
      <c r="E34" s="49" t="s">
        <v>184</v>
      </c>
      <c r="F34" s="89">
        <v>435720</v>
      </c>
      <c r="G34" s="89">
        <f>F34</f>
        <v>435720</v>
      </c>
      <c r="H34" s="89"/>
      <c r="I34" s="89"/>
      <c r="J34" s="89"/>
      <c r="K34" s="89"/>
      <c r="L34" s="89"/>
      <c r="M34" s="89"/>
      <c r="N34" s="89"/>
    </row>
    <row r="35" spans="1:14" s="97" customFormat="1" ht="14.25">
      <c r="A35" s="92"/>
      <c r="B35" s="93" t="s">
        <v>215</v>
      </c>
      <c r="C35" s="94"/>
      <c r="D35" s="95"/>
      <c r="E35" s="94"/>
      <c r="F35" s="96">
        <f>SUM(F22:F34)</f>
        <v>15606016</v>
      </c>
      <c r="G35" s="96">
        <f>SUM(G22:G34)</f>
        <v>15606016</v>
      </c>
      <c r="H35" s="96">
        <f aca="true" t="shared" si="3" ref="H35:N35">SUM(H22:H33)</f>
        <v>0</v>
      </c>
      <c r="I35" s="96">
        <f t="shared" si="3"/>
        <v>13461536</v>
      </c>
      <c r="J35" s="96">
        <f t="shared" si="3"/>
        <v>13461536</v>
      </c>
      <c r="K35" s="96">
        <f t="shared" si="3"/>
        <v>0</v>
      </c>
      <c r="L35" s="96">
        <f t="shared" si="3"/>
        <v>13459236</v>
      </c>
      <c r="M35" s="96">
        <f t="shared" si="3"/>
        <v>13459236</v>
      </c>
      <c r="N35" s="96">
        <f t="shared" si="3"/>
        <v>0</v>
      </c>
    </row>
    <row r="36" spans="1:14" ht="15">
      <c r="A36" s="91" t="s">
        <v>208</v>
      </c>
      <c r="B36" s="46" t="s">
        <v>199</v>
      </c>
      <c r="C36" s="88" t="s">
        <v>245</v>
      </c>
      <c r="D36" s="88" t="s">
        <v>246</v>
      </c>
      <c r="E36" s="88" t="s">
        <v>182</v>
      </c>
      <c r="F36" s="89">
        <v>7000</v>
      </c>
      <c r="G36" s="89">
        <f>F36</f>
        <v>7000</v>
      </c>
      <c r="H36" s="89"/>
      <c r="I36" s="89">
        <v>0</v>
      </c>
      <c r="J36" s="89">
        <v>0</v>
      </c>
      <c r="K36" s="89"/>
      <c r="L36" s="89">
        <v>0</v>
      </c>
      <c r="M36" s="89">
        <v>0</v>
      </c>
      <c r="N36" s="89"/>
    </row>
    <row r="37" spans="1:14" ht="15">
      <c r="A37" s="91" t="s">
        <v>208</v>
      </c>
      <c r="B37" s="46" t="s">
        <v>199</v>
      </c>
      <c r="C37" s="88" t="s">
        <v>245</v>
      </c>
      <c r="D37" s="49" t="s">
        <v>253</v>
      </c>
      <c r="E37" s="88" t="s">
        <v>182</v>
      </c>
      <c r="F37" s="89">
        <v>83627.5</v>
      </c>
      <c r="G37" s="89">
        <v>83627.5</v>
      </c>
      <c r="H37" s="89"/>
      <c r="I37" s="89">
        <v>0</v>
      </c>
      <c r="J37" s="89">
        <v>0</v>
      </c>
      <c r="K37" s="89"/>
      <c r="L37" s="89">
        <v>0</v>
      </c>
      <c r="M37" s="89">
        <v>0</v>
      </c>
      <c r="N37" s="89"/>
    </row>
    <row r="38" spans="1:14" ht="15">
      <c r="A38" s="91" t="s">
        <v>208</v>
      </c>
      <c r="B38" s="46" t="s">
        <v>199</v>
      </c>
      <c r="C38" s="88" t="s">
        <v>245</v>
      </c>
      <c r="D38" s="49" t="s">
        <v>264</v>
      </c>
      <c r="E38" s="88" t="s">
        <v>182</v>
      </c>
      <c r="F38" s="89">
        <v>13427</v>
      </c>
      <c r="G38" s="89">
        <v>13427</v>
      </c>
      <c r="H38" s="89"/>
      <c r="I38" s="89"/>
      <c r="J38" s="89"/>
      <c r="K38" s="89"/>
      <c r="L38" s="89"/>
      <c r="M38" s="89"/>
      <c r="N38" s="89"/>
    </row>
    <row r="39" spans="1:14" ht="15">
      <c r="A39" s="91" t="s">
        <v>208</v>
      </c>
      <c r="B39" s="46" t="s">
        <v>199</v>
      </c>
      <c r="C39" s="88" t="s">
        <v>245</v>
      </c>
      <c r="D39" s="49" t="s">
        <v>252</v>
      </c>
      <c r="E39" s="88" t="s">
        <v>183</v>
      </c>
      <c r="F39" s="89">
        <v>12428.96</v>
      </c>
      <c r="G39" s="89">
        <v>12428.96</v>
      </c>
      <c r="H39" s="89"/>
      <c r="I39" s="89">
        <v>0</v>
      </c>
      <c r="J39" s="89">
        <v>0</v>
      </c>
      <c r="K39" s="89"/>
      <c r="L39" s="89">
        <v>0</v>
      </c>
      <c r="M39" s="89">
        <v>0</v>
      </c>
      <c r="N39" s="89"/>
    </row>
    <row r="40" spans="1:14" ht="15">
      <c r="A40" s="91" t="s">
        <v>208</v>
      </c>
      <c r="B40" s="46" t="s">
        <v>199</v>
      </c>
      <c r="C40" s="88" t="s">
        <v>245</v>
      </c>
      <c r="D40" s="49" t="s">
        <v>259</v>
      </c>
      <c r="E40" s="88" t="s">
        <v>183</v>
      </c>
      <c r="F40" s="89">
        <v>10572</v>
      </c>
      <c r="G40" s="89">
        <v>10572</v>
      </c>
      <c r="H40" s="89"/>
      <c r="I40" s="89">
        <v>0</v>
      </c>
      <c r="J40" s="89">
        <v>0</v>
      </c>
      <c r="K40" s="89"/>
      <c r="L40" s="89">
        <v>0</v>
      </c>
      <c r="M40" s="89">
        <v>0</v>
      </c>
      <c r="N40" s="89"/>
    </row>
    <row r="41" spans="1:14" s="97" customFormat="1" ht="14.25">
      <c r="A41" s="92"/>
      <c r="B41" s="93" t="s">
        <v>215</v>
      </c>
      <c r="C41" s="94"/>
      <c r="D41" s="95"/>
      <c r="E41" s="94"/>
      <c r="F41" s="96">
        <f>SUM(F36:F40)</f>
        <v>127055.45999999999</v>
      </c>
      <c r="G41" s="96">
        <f>SUM(G36:G40)</f>
        <v>127055.45999999999</v>
      </c>
      <c r="H41" s="96">
        <f aca="true" t="shared" si="4" ref="H41:N41">SUM(H36:H36)</f>
        <v>0</v>
      </c>
      <c r="I41" s="96">
        <f t="shared" si="4"/>
        <v>0</v>
      </c>
      <c r="J41" s="96">
        <f t="shared" si="4"/>
        <v>0</v>
      </c>
      <c r="K41" s="96">
        <f t="shared" si="4"/>
        <v>0</v>
      </c>
      <c r="L41" s="96">
        <f t="shared" si="4"/>
        <v>0</v>
      </c>
      <c r="M41" s="96">
        <f t="shared" si="4"/>
        <v>0</v>
      </c>
      <c r="N41" s="96">
        <f t="shared" si="4"/>
        <v>0</v>
      </c>
    </row>
    <row r="42" spans="1:14" s="97" customFormat="1" ht="15">
      <c r="A42" s="91" t="s">
        <v>209</v>
      </c>
      <c r="B42" s="83" t="s">
        <v>174</v>
      </c>
      <c r="C42" s="88"/>
      <c r="D42" s="49" t="s">
        <v>217</v>
      </c>
      <c r="E42" s="88" t="s">
        <v>191</v>
      </c>
      <c r="F42" s="89">
        <v>0</v>
      </c>
      <c r="G42" s="89">
        <f>F42</f>
        <v>0</v>
      </c>
      <c r="H42" s="89"/>
      <c r="I42" s="89">
        <v>0</v>
      </c>
      <c r="J42" s="89">
        <f>I42</f>
        <v>0</v>
      </c>
      <c r="K42" s="89"/>
      <c r="L42" s="89">
        <v>0</v>
      </c>
      <c r="M42" s="89">
        <f>L42</f>
        <v>0</v>
      </c>
      <c r="N42" s="89"/>
    </row>
    <row r="43" spans="1:14" s="97" customFormat="1" ht="14.25">
      <c r="A43" s="92"/>
      <c r="B43" s="93" t="s">
        <v>215</v>
      </c>
      <c r="C43" s="94"/>
      <c r="D43" s="95"/>
      <c r="E43" s="94"/>
      <c r="F43" s="96">
        <f aca="true" t="shared" si="5" ref="F43:N43">SUM(F42:F42)</f>
        <v>0</v>
      </c>
      <c r="G43" s="96">
        <f t="shared" si="5"/>
        <v>0</v>
      </c>
      <c r="H43" s="96">
        <f t="shared" si="5"/>
        <v>0</v>
      </c>
      <c r="I43" s="96">
        <f t="shared" si="5"/>
        <v>0</v>
      </c>
      <c r="J43" s="96">
        <f t="shared" si="5"/>
        <v>0</v>
      </c>
      <c r="K43" s="96">
        <f t="shared" si="5"/>
        <v>0</v>
      </c>
      <c r="L43" s="96">
        <f t="shared" si="5"/>
        <v>0</v>
      </c>
      <c r="M43" s="96">
        <f t="shared" si="5"/>
        <v>0</v>
      </c>
      <c r="N43" s="96">
        <f t="shared" si="5"/>
        <v>0</v>
      </c>
    </row>
    <row r="44" spans="1:14" s="97" customFormat="1" ht="15">
      <c r="A44" s="91" t="s">
        <v>210</v>
      </c>
      <c r="B44" s="83" t="s">
        <v>177</v>
      </c>
      <c r="C44" s="88" t="s">
        <v>248</v>
      </c>
      <c r="D44" s="49" t="s">
        <v>217</v>
      </c>
      <c r="E44" s="88" t="s">
        <v>191</v>
      </c>
      <c r="F44" s="89">
        <f>G44</f>
        <v>2277370.44</v>
      </c>
      <c r="G44" s="89">
        <v>2277370.44</v>
      </c>
      <c r="H44" s="89"/>
      <c r="I44" s="89">
        <v>2160000</v>
      </c>
      <c r="J44" s="89">
        <f>I44</f>
        <v>2160000</v>
      </c>
      <c r="K44" s="89"/>
      <c r="L44" s="89">
        <v>2160000</v>
      </c>
      <c r="M44" s="89">
        <f>L44</f>
        <v>2160000</v>
      </c>
      <c r="N44" s="89"/>
    </row>
    <row r="45" spans="1:14" s="97" customFormat="1" ht="14.25">
      <c r="A45" s="92"/>
      <c r="B45" s="93" t="s">
        <v>215</v>
      </c>
      <c r="C45" s="94"/>
      <c r="D45" s="95"/>
      <c r="E45" s="94"/>
      <c r="F45" s="96">
        <f>F44</f>
        <v>2277370.44</v>
      </c>
      <c r="G45" s="96">
        <f aca="true" t="shared" si="6" ref="G45:N45">G44</f>
        <v>2277370.44</v>
      </c>
      <c r="H45" s="96">
        <f t="shared" si="6"/>
        <v>0</v>
      </c>
      <c r="I45" s="96">
        <f t="shared" si="6"/>
        <v>2160000</v>
      </c>
      <c r="J45" s="96">
        <f t="shared" si="6"/>
        <v>2160000</v>
      </c>
      <c r="K45" s="96">
        <f t="shared" si="6"/>
        <v>0</v>
      </c>
      <c r="L45" s="96">
        <f t="shared" si="6"/>
        <v>2160000</v>
      </c>
      <c r="M45" s="96">
        <f t="shared" si="6"/>
        <v>2160000</v>
      </c>
      <c r="N45" s="96">
        <f t="shared" si="6"/>
        <v>0</v>
      </c>
    </row>
    <row r="46" spans="1:14" s="97" customFormat="1" ht="15">
      <c r="A46" s="91" t="s">
        <v>211</v>
      </c>
      <c r="B46" s="83" t="s">
        <v>171</v>
      </c>
      <c r="C46" s="88" t="s">
        <v>244</v>
      </c>
      <c r="D46" s="49" t="s">
        <v>217</v>
      </c>
      <c r="E46" s="88" t="s">
        <v>184</v>
      </c>
      <c r="F46" s="89">
        <v>0</v>
      </c>
      <c r="G46" s="89">
        <v>0</v>
      </c>
      <c r="H46" s="89"/>
      <c r="I46" s="89">
        <v>0</v>
      </c>
      <c r="J46" s="89">
        <v>0</v>
      </c>
      <c r="K46" s="89"/>
      <c r="L46" s="89">
        <v>0</v>
      </c>
      <c r="M46" s="89">
        <v>0</v>
      </c>
      <c r="N46" s="89"/>
    </row>
    <row r="47" spans="1:14" s="97" customFormat="1" ht="15">
      <c r="A47" s="91" t="s">
        <v>211</v>
      </c>
      <c r="B47" s="83" t="s">
        <v>171</v>
      </c>
      <c r="C47" s="88" t="s">
        <v>244</v>
      </c>
      <c r="D47" s="49" t="s">
        <v>217</v>
      </c>
      <c r="E47" s="88" t="s">
        <v>185</v>
      </c>
      <c r="F47" s="89">
        <v>0</v>
      </c>
      <c r="G47" s="89">
        <v>0</v>
      </c>
      <c r="H47" s="89"/>
      <c r="I47" s="89">
        <v>0</v>
      </c>
      <c r="J47" s="89">
        <v>0</v>
      </c>
      <c r="K47" s="89"/>
      <c r="L47" s="89">
        <v>0</v>
      </c>
      <c r="M47" s="89">
        <v>0</v>
      </c>
      <c r="N47" s="89"/>
    </row>
    <row r="48" spans="1:14" s="97" customFormat="1" ht="15">
      <c r="A48" s="91" t="s">
        <v>211</v>
      </c>
      <c r="B48" s="83" t="s">
        <v>171</v>
      </c>
      <c r="C48" s="88" t="s">
        <v>244</v>
      </c>
      <c r="D48" s="49" t="s">
        <v>217</v>
      </c>
      <c r="E48" s="88" t="s">
        <v>186</v>
      </c>
      <c r="F48" s="89">
        <v>0</v>
      </c>
      <c r="G48" s="89">
        <v>0</v>
      </c>
      <c r="H48" s="89"/>
      <c r="I48" s="89">
        <v>0</v>
      </c>
      <c r="J48" s="89">
        <v>0</v>
      </c>
      <c r="K48" s="89"/>
      <c r="L48" s="89">
        <v>0</v>
      </c>
      <c r="M48" s="89">
        <v>0</v>
      </c>
      <c r="N48" s="89"/>
    </row>
    <row r="49" spans="1:14" s="97" customFormat="1" ht="15">
      <c r="A49" s="91" t="s">
        <v>211</v>
      </c>
      <c r="B49" s="83" t="s">
        <v>171</v>
      </c>
      <c r="C49" s="88" t="s">
        <v>244</v>
      </c>
      <c r="D49" s="49" t="s">
        <v>217</v>
      </c>
      <c r="E49" s="88" t="s">
        <v>180</v>
      </c>
      <c r="F49" s="89">
        <f>G49</f>
        <v>12000</v>
      </c>
      <c r="G49" s="89">
        <v>12000</v>
      </c>
      <c r="H49" s="89"/>
      <c r="I49" s="89">
        <v>7000</v>
      </c>
      <c r="J49" s="89">
        <f>I49</f>
        <v>7000</v>
      </c>
      <c r="K49" s="89"/>
      <c r="L49" s="89">
        <v>7000</v>
      </c>
      <c r="M49" s="89">
        <f>L49</f>
        <v>7000</v>
      </c>
      <c r="N49" s="89"/>
    </row>
    <row r="50" spans="1:14" s="97" customFormat="1" ht="15">
      <c r="A50" s="91" t="s">
        <v>211</v>
      </c>
      <c r="B50" s="83" t="s">
        <v>171</v>
      </c>
      <c r="C50" s="88" t="s">
        <v>244</v>
      </c>
      <c r="D50" s="49" t="s">
        <v>217</v>
      </c>
      <c r="E50" s="88" t="s">
        <v>187</v>
      </c>
      <c r="F50" s="89">
        <v>0</v>
      </c>
      <c r="G50" s="89">
        <v>0</v>
      </c>
      <c r="H50" s="89"/>
      <c r="I50" s="89">
        <v>0</v>
      </c>
      <c r="J50" s="89">
        <v>0</v>
      </c>
      <c r="K50" s="89"/>
      <c r="L50" s="89">
        <v>0</v>
      </c>
      <c r="M50" s="89">
        <v>0</v>
      </c>
      <c r="N50" s="89"/>
    </row>
    <row r="51" spans="1:14" s="97" customFormat="1" ht="15">
      <c r="A51" s="91" t="s">
        <v>211</v>
      </c>
      <c r="B51" s="83" t="s">
        <v>171</v>
      </c>
      <c r="C51" s="88" t="s">
        <v>244</v>
      </c>
      <c r="D51" s="49" t="s">
        <v>217</v>
      </c>
      <c r="E51" s="88" t="s">
        <v>181</v>
      </c>
      <c r="F51" s="89">
        <v>0</v>
      </c>
      <c r="G51" s="89">
        <v>0</v>
      </c>
      <c r="H51" s="89"/>
      <c r="I51" s="89">
        <v>0</v>
      </c>
      <c r="J51" s="89">
        <v>0</v>
      </c>
      <c r="K51" s="89"/>
      <c r="L51" s="89">
        <v>0</v>
      </c>
      <c r="M51" s="89">
        <v>0</v>
      </c>
      <c r="N51" s="89"/>
    </row>
    <row r="52" spans="1:14" s="97" customFormat="1" ht="15">
      <c r="A52" s="91" t="s">
        <v>211</v>
      </c>
      <c r="B52" s="83" t="s">
        <v>171</v>
      </c>
      <c r="C52" s="88" t="s">
        <v>244</v>
      </c>
      <c r="D52" s="49" t="s">
        <v>217</v>
      </c>
      <c r="E52" s="88" t="s">
        <v>188</v>
      </c>
      <c r="F52" s="89">
        <v>0</v>
      </c>
      <c r="G52" s="89">
        <v>0</v>
      </c>
      <c r="H52" s="89"/>
      <c r="I52" s="89">
        <v>0</v>
      </c>
      <c r="J52" s="89">
        <v>0</v>
      </c>
      <c r="K52" s="89"/>
      <c r="L52" s="89">
        <v>0</v>
      </c>
      <c r="M52" s="89">
        <v>0</v>
      </c>
      <c r="N52" s="89"/>
    </row>
    <row r="53" spans="1:14" s="97" customFormat="1" ht="15">
      <c r="A53" s="91" t="s">
        <v>211</v>
      </c>
      <c r="B53" s="83" t="s">
        <v>171</v>
      </c>
      <c r="C53" s="88" t="s">
        <v>244</v>
      </c>
      <c r="D53" s="49" t="s">
        <v>217</v>
      </c>
      <c r="E53" s="88" t="s">
        <v>182</v>
      </c>
      <c r="F53" s="89">
        <f>G53</f>
        <v>90500</v>
      </c>
      <c r="G53" s="89">
        <v>90500</v>
      </c>
      <c r="H53" s="89"/>
      <c r="I53" s="89">
        <v>159000</v>
      </c>
      <c r="J53" s="89">
        <f>I53</f>
        <v>159000</v>
      </c>
      <c r="K53" s="89"/>
      <c r="L53" s="89">
        <v>160500</v>
      </c>
      <c r="M53" s="89">
        <f>L53</f>
        <v>160500</v>
      </c>
      <c r="N53" s="89"/>
    </row>
    <row r="54" spans="1:14" s="97" customFormat="1" ht="15">
      <c r="A54" s="91" t="s">
        <v>211</v>
      </c>
      <c r="B54" s="83" t="s">
        <v>171</v>
      </c>
      <c r="C54" s="88" t="s">
        <v>244</v>
      </c>
      <c r="D54" s="49" t="s">
        <v>217</v>
      </c>
      <c r="E54" s="88" t="s">
        <v>183</v>
      </c>
      <c r="F54" s="89">
        <f>G54</f>
        <v>15000</v>
      </c>
      <c r="G54" s="89">
        <v>15000</v>
      </c>
      <c r="H54" s="89"/>
      <c r="I54" s="89">
        <v>5000</v>
      </c>
      <c r="J54" s="89">
        <f>I54</f>
        <v>5000</v>
      </c>
      <c r="K54" s="89"/>
      <c r="L54" s="89">
        <v>5000</v>
      </c>
      <c r="M54" s="89">
        <f>L54</f>
        <v>5000</v>
      </c>
      <c r="N54" s="89"/>
    </row>
    <row r="55" spans="1:14" s="97" customFormat="1" ht="15">
      <c r="A55" s="91" t="s">
        <v>211</v>
      </c>
      <c r="B55" s="83" t="s">
        <v>171</v>
      </c>
      <c r="C55" s="88" t="s">
        <v>244</v>
      </c>
      <c r="D55" s="49" t="s">
        <v>217</v>
      </c>
      <c r="E55" s="88" t="s">
        <v>189</v>
      </c>
      <c r="F55" s="89">
        <f>G55</f>
        <v>3500</v>
      </c>
      <c r="G55" s="89">
        <v>3500</v>
      </c>
      <c r="H55" s="89"/>
      <c r="I55" s="89">
        <v>3500</v>
      </c>
      <c r="J55" s="89">
        <f>I55</f>
        <v>3500</v>
      </c>
      <c r="K55" s="89"/>
      <c r="L55" s="89">
        <v>3500</v>
      </c>
      <c r="M55" s="89">
        <f>L55</f>
        <v>3500</v>
      </c>
      <c r="N55" s="89"/>
    </row>
    <row r="56" spans="1:14" s="97" customFormat="1" ht="15">
      <c r="A56" s="91" t="s">
        <v>211</v>
      </c>
      <c r="B56" s="83" t="s">
        <v>171</v>
      </c>
      <c r="C56" s="88" t="s">
        <v>244</v>
      </c>
      <c r="D56" s="49" t="s">
        <v>217</v>
      </c>
      <c r="E56" s="88" t="s">
        <v>190</v>
      </c>
      <c r="F56" s="89">
        <f>G56</f>
        <v>268000</v>
      </c>
      <c r="G56" s="89">
        <v>268000</v>
      </c>
      <c r="H56" s="89"/>
      <c r="I56" s="89">
        <v>130000</v>
      </c>
      <c r="J56" s="89">
        <f>I56</f>
        <v>130000</v>
      </c>
      <c r="K56" s="89"/>
      <c r="L56" s="89">
        <v>130000</v>
      </c>
      <c r="M56" s="89">
        <f>L56</f>
        <v>130000</v>
      </c>
      <c r="N56" s="89"/>
    </row>
    <row r="57" spans="1:14" s="97" customFormat="1" ht="15">
      <c r="A57" s="91" t="s">
        <v>211</v>
      </c>
      <c r="B57" s="83" t="s">
        <v>171</v>
      </c>
      <c r="C57" s="88" t="s">
        <v>244</v>
      </c>
      <c r="D57" s="49" t="s">
        <v>217</v>
      </c>
      <c r="E57" s="88" t="s">
        <v>191</v>
      </c>
      <c r="F57" s="89">
        <f>G57</f>
        <v>231000</v>
      </c>
      <c r="G57" s="89">
        <v>231000</v>
      </c>
      <c r="H57" s="89"/>
      <c r="I57" s="89">
        <v>306000</v>
      </c>
      <c r="J57" s="89">
        <f>I57</f>
        <v>306000</v>
      </c>
      <c r="K57" s="89"/>
      <c r="L57" s="89">
        <v>304500</v>
      </c>
      <c r="M57" s="89">
        <f>L57</f>
        <v>304500</v>
      </c>
      <c r="N57" s="89"/>
    </row>
    <row r="58" spans="1:14" s="97" customFormat="1" ht="14.25">
      <c r="A58" s="92"/>
      <c r="B58" s="93" t="s">
        <v>215</v>
      </c>
      <c r="C58" s="94"/>
      <c r="D58" s="95"/>
      <c r="E58" s="94"/>
      <c r="F58" s="96">
        <f aca="true" t="shared" si="7" ref="F58:N58">SUM(F46:F57)</f>
        <v>620000</v>
      </c>
      <c r="G58" s="96">
        <f t="shared" si="7"/>
        <v>620000</v>
      </c>
      <c r="H58" s="96">
        <f t="shared" si="7"/>
        <v>0</v>
      </c>
      <c r="I58" s="96">
        <f t="shared" si="7"/>
        <v>610500</v>
      </c>
      <c r="J58" s="96">
        <f t="shared" si="7"/>
        <v>610500</v>
      </c>
      <c r="K58" s="96">
        <f t="shared" si="7"/>
        <v>0</v>
      </c>
      <c r="L58" s="96">
        <f t="shared" si="7"/>
        <v>610500</v>
      </c>
      <c r="M58" s="96">
        <f t="shared" si="7"/>
        <v>610500</v>
      </c>
      <c r="N58" s="96">
        <f t="shared" si="7"/>
        <v>0</v>
      </c>
    </row>
    <row r="59" spans="1:14" s="97" customFormat="1" ht="15">
      <c r="A59" s="91" t="s">
        <v>218</v>
      </c>
      <c r="B59" s="83" t="s">
        <v>176</v>
      </c>
      <c r="C59" s="94"/>
      <c r="D59" s="49" t="s">
        <v>217</v>
      </c>
      <c r="E59" s="88" t="s">
        <v>184</v>
      </c>
      <c r="F59" s="89"/>
      <c r="G59" s="89"/>
      <c r="H59" s="89"/>
      <c r="I59" s="89"/>
      <c r="J59" s="89"/>
      <c r="K59" s="89"/>
      <c r="L59" s="89"/>
      <c r="M59" s="89"/>
      <c r="N59" s="89"/>
    </row>
    <row r="60" spans="1:14" s="97" customFormat="1" ht="14.25">
      <c r="A60" s="92"/>
      <c r="B60" s="93" t="s">
        <v>215</v>
      </c>
      <c r="C60" s="94"/>
      <c r="D60" s="95"/>
      <c r="E60" s="94"/>
      <c r="F60" s="96">
        <f aca="true" t="shared" si="8" ref="F60:N60">SUM(F59:F59)</f>
        <v>0</v>
      </c>
      <c r="G60" s="96">
        <f t="shared" si="8"/>
        <v>0</v>
      </c>
      <c r="H60" s="96">
        <f t="shared" si="8"/>
        <v>0</v>
      </c>
      <c r="I60" s="96">
        <f t="shared" si="8"/>
        <v>0</v>
      </c>
      <c r="J60" s="96">
        <f t="shared" si="8"/>
        <v>0</v>
      </c>
      <c r="K60" s="96">
        <f t="shared" si="8"/>
        <v>0</v>
      </c>
      <c r="L60" s="96">
        <f t="shared" si="8"/>
        <v>0</v>
      </c>
      <c r="M60" s="96">
        <f t="shared" si="8"/>
        <v>0</v>
      </c>
      <c r="N60" s="96">
        <f t="shared" si="8"/>
        <v>0</v>
      </c>
    </row>
    <row r="61" spans="1:14" s="97" customFormat="1" ht="38.25">
      <c r="A61" s="91" t="s">
        <v>212</v>
      </c>
      <c r="B61" s="83" t="s">
        <v>169</v>
      </c>
      <c r="C61" s="94"/>
      <c r="D61" s="49" t="s">
        <v>217</v>
      </c>
      <c r="E61" s="88" t="s">
        <v>180</v>
      </c>
      <c r="F61" s="89"/>
      <c r="G61" s="89"/>
      <c r="H61" s="89"/>
      <c r="I61" s="89"/>
      <c r="J61" s="89"/>
      <c r="K61" s="89"/>
      <c r="L61" s="89"/>
      <c r="M61" s="89"/>
      <c r="N61" s="89"/>
    </row>
    <row r="62" spans="1:14" s="97" customFormat="1" ht="38.25">
      <c r="A62" s="91" t="s">
        <v>212</v>
      </c>
      <c r="B62" s="83" t="s">
        <v>169</v>
      </c>
      <c r="C62" s="94"/>
      <c r="D62" s="49" t="s">
        <v>217</v>
      </c>
      <c r="E62" s="88" t="s">
        <v>181</v>
      </c>
      <c r="F62" s="89"/>
      <c r="G62" s="89"/>
      <c r="H62" s="89"/>
      <c r="I62" s="89"/>
      <c r="J62" s="89"/>
      <c r="K62" s="89"/>
      <c r="L62" s="89"/>
      <c r="M62" s="89"/>
      <c r="N62" s="89"/>
    </row>
    <row r="63" spans="1:14" s="97" customFormat="1" ht="38.25">
      <c r="A63" s="91" t="s">
        <v>212</v>
      </c>
      <c r="B63" s="83" t="s">
        <v>169</v>
      </c>
      <c r="C63" s="94"/>
      <c r="D63" s="49" t="s">
        <v>217</v>
      </c>
      <c r="E63" s="88" t="s">
        <v>182</v>
      </c>
      <c r="F63" s="89"/>
      <c r="G63" s="89"/>
      <c r="H63" s="89"/>
      <c r="I63" s="89"/>
      <c r="J63" s="89"/>
      <c r="K63" s="89"/>
      <c r="L63" s="89"/>
      <c r="M63" s="89"/>
      <c r="N63" s="89"/>
    </row>
    <row r="64" spans="1:14" s="97" customFormat="1" ht="38.25">
      <c r="A64" s="91" t="s">
        <v>212</v>
      </c>
      <c r="B64" s="83" t="s">
        <v>169</v>
      </c>
      <c r="C64" s="94"/>
      <c r="D64" s="49" t="s">
        <v>217</v>
      </c>
      <c r="E64" s="88" t="s">
        <v>183</v>
      </c>
      <c r="F64" s="89"/>
      <c r="G64" s="89"/>
      <c r="H64" s="89"/>
      <c r="I64" s="89"/>
      <c r="J64" s="89"/>
      <c r="K64" s="89"/>
      <c r="L64" s="89"/>
      <c r="M64" s="89"/>
      <c r="N64" s="89"/>
    </row>
    <row r="65" spans="1:14" s="97" customFormat="1" ht="14.25">
      <c r="A65" s="92"/>
      <c r="B65" s="93" t="s">
        <v>215</v>
      </c>
      <c r="C65" s="94"/>
      <c r="D65" s="95"/>
      <c r="E65" s="94"/>
      <c r="F65" s="96">
        <f aca="true" t="shared" si="9" ref="F65:N65">SUM(F61:F64)</f>
        <v>0</v>
      </c>
      <c r="G65" s="96">
        <f t="shared" si="9"/>
        <v>0</v>
      </c>
      <c r="H65" s="96">
        <f t="shared" si="9"/>
        <v>0</v>
      </c>
      <c r="I65" s="96">
        <f t="shared" si="9"/>
        <v>0</v>
      </c>
      <c r="J65" s="96">
        <f t="shared" si="9"/>
        <v>0</v>
      </c>
      <c r="K65" s="96">
        <f t="shared" si="9"/>
        <v>0</v>
      </c>
      <c r="L65" s="96">
        <f t="shared" si="9"/>
        <v>0</v>
      </c>
      <c r="M65" s="96">
        <f t="shared" si="9"/>
        <v>0</v>
      </c>
      <c r="N65" s="96">
        <f t="shared" si="9"/>
        <v>0</v>
      </c>
    </row>
    <row r="66" spans="1:14" s="97" customFormat="1" ht="25.5">
      <c r="A66" s="91" t="s">
        <v>213</v>
      </c>
      <c r="B66" s="83" t="s">
        <v>175</v>
      </c>
      <c r="C66" s="94"/>
      <c r="D66" s="49" t="s">
        <v>217</v>
      </c>
      <c r="E66" s="88" t="s">
        <v>170</v>
      </c>
      <c r="F66" s="89"/>
      <c r="G66" s="89"/>
      <c r="H66" s="89"/>
      <c r="I66" s="89"/>
      <c r="J66" s="89"/>
      <c r="K66" s="89"/>
      <c r="L66" s="89"/>
      <c r="M66" s="89"/>
      <c r="N66" s="89"/>
    </row>
    <row r="67" spans="1:14" s="97" customFormat="1" ht="14.25">
      <c r="A67" s="92"/>
      <c r="B67" s="93" t="s">
        <v>215</v>
      </c>
      <c r="C67" s="94"/>
      <c r="D67" s="95"/>
      <c r="E67" s="94"/>
      <c r="F67" s="96">
        <f>F66</f>
        <v>0</v>
      </c>
      <c r="G67" s="96">
        <f aca="true" t="shared" si="10" ref="G67:N67">G66</f>
        <v>0</v>
      </c>
      <c r="H67" s="96">
        <f t="shared" si="10"/>
        <v>0</v>
      </c>
      <c r="I67" s="96">
        <f t="shared" si="10"/>
        <v>0</v>
      </c>
      <c r="J67" s="96">
        <f t="shared" si="10"/>
        <v>0</v>
      </c>
      <c r="K67" s="96">
        <f t="shared" si="10"/>
        <v>0</v>
      </c>
      <c r="L67" s="96">
        <f t="shared" si="10"/>
        <v>0</v>
      </c>
      <c r="M67" s="96">
        <f t="shared" si="10"/>
        <v>0</v>
      </c>
      <c r="N67" s="96">
        <f t="shared" si="10"/>
        <v>0</v>
      </c>
    </row>
    <row r="68" spans="1:14" s="97" customFormat="1" ht="38.25">
      <c r="A68" s="91" t="s">
        <v>219</v>
      </c>
      <c r="B68" s="83" t="s">
        <v>173</v>
      </c>
      <c r="C68" s="94"/>
      <c r="D68" s="49" t="s">
        <v>217</v>
      </c>
      <c r="E68" s="88" t="s">
        <v>182</v>
      </c>
      <c r="F68" s="89"/>
      <c r="G68" s="89"/>
      <c r="H68" s="89"/>
      <c r="I68" s="89"/>
      <c r="J68" s="89"/>
      <c r="K68" s="89"/>
      <c r="L68" s="89"/>
      <c r="M68" s="89"/>
      <c r="N68" s="89"/>
    </row>
    <row r="69" spans="1:14" s="97" customFormat="1" ht="38.25">
      <c r="A69" s="91" t="s">
        <v>219</v>
      </c>
      <c r="B69" s="83" t="s">
        <v>173</v>
      </c>
      <c r="C69" s="94"/>
      <c r="D69" s="49" t="s">
        <v>217</v>
      </c>
      <c r="E69" s="88" t="s">
        <v>183</v>
      </c>
      <c r="F69" s="89"/>
      <c r="G69" s="89"/>
      <c r="H69" s="89"/>
      <c r="I69" s="89"/>
      <c r="J69" s="89"/>
      <c r="K69" s="89"/>
      <c r="L69" s="89"/>
      <c r="M69" s="89"/>
      <c r="N69" s="89"/>
    </row>
    <row r="70" spans="1:14" s="97" customFormat="1" ht="38.25">
      <c r="A70" s="91" t="s">
        <v>219</v>
      </c>
      <c r="B70" s="83" t="s">
        <v>173</v>
      </c>
      <c r="C70" s="94"/>
      <c r="D70" s="49" t="s">
        <v>217</v>
      </c>
      <c r="E70" s="88" t="s">
        <v>190</v>
      </c>
      <c r="F70" s="89"/>
      <c r="G70" s="89"/>
      <c r="H70" s="89"/>
      <c r="I70" s="89"/>
      <c r="J70" s="89"/>
      <c r="K70" s="89"/>
      <c r="L70" s="89"/>
      <c r="M70" s="89"/>
      <c r="N70" s="89"/>
    </row>
    <row r="71" spans="1:14" s="97" customFormat="1" ht="38.25">
      <c r="A71" s="91" t="s">
        <v>219</v>
      </c>
      <c r="B71" s="83" t="s">
        <v>173</v>
      </c>
      <c r="C71" s="94"/>
      <c r="D71" s="49" t="s">
        <v>217</v>
      </c>
      <c r="E71" s="88" t="s">
        <v>191</v>
      </c>
      <c r="F71" s="89"/>
      <c r="G71" s="89"/>
      <c r="H71" s="89"/>
      <c r="I71" s="89"/>
      <c r="J71" s="89"/>
      <c r="K71" s="89"/>
      <c r="L71" s="89"/>
      <c r="M71" s="89"/>
      <c r="N71" s="89"/>
    </row>
    <row r="72" spans="1:14" s="97" customFormat="1" ht="14.25">
      <c r="A72" s="92"/>
      <c r="B72" s="93" t="s">
        <v>215</v>
      </c>
      <c r="C72" s="94"/>
      <c r="D72" s="95"/>
      <c r="E72" s="94"/>
      <c r="F72" s="96">
        <f aca="true" t="shared" si="11" ref="F72:N72">SUM(F68:F71)</f>
        <v>0</v>
      </c>
      <c r="G72" s="96">
        <f t="shared" si="11"/>
        <v>0</v>
      </c>
      <c r="H72" s="96">
        <f t="shared" si="11"/>
        <v>0</v>
      </c>
      <c r="I72" s="96">
        <f t="shared" si="11"/>
        <v>0</v>
      </c>
      <c r="J72" s="96">
        <f t="shared" si="11"/>
        <v>0</v>
      </c>
      <c r="K72" s="96">
        <f t="shared" si="11"/>
        <v>0</v>
      </c>
      <c r="L72" s="96">
        <f t="shared" si="11"/>
        <v>0</v>
      </c>
      <c r="M72" s="96">
        <f t="shared" si="11"/>
        <v>0</v>
      </c>
      <c r="N72" s="96">
        <f t="shared" si="11"/>
        <v>0</v>
      </c>
    </row>
    <row r="73" spans="1:14" ht="15">
      <c r="A73" s="91"/>
      <c r="B73" s="48" t="s">
        <v>22</v>
      </c>
      <c r="C73" s="88"/>
      <c r="D73" s="88"/>
      <c r="E73" s="88"/>
      <c r="F73" s="89"/>
      <c r="G73" s="89"/>
      <c r="H73" s="89"/>
      <c r="I73" s="89"/>
      <c r="J73" s="89"/>
      <c r="K73" s="89"/>
      <c r="L73" s="89"/>
      <c r="M73" s="89"/>
      <c r="N73" s="89"/>
    </row>
    <row r="74" spans="1:14" ht="25.5" customHeight="1">
      <c r="A74" s="91" t="s">
        <v>213</v>
      </c>
      <c r="B74" s="46" t="s">
        <v>23</v>
      </c>
      <c r="C74" s="88"/>
      <c r="D74" s="88"/>
      <c r="E74" s="88"/>
      <c r="F74" s="89"/>
      <c r="G74" s="89"/>
      <c r="H74" s="89"/>
      <c r="I74" s="89"/>
      <c r="J74" s="89"/>
      <c r="K74" s="89"/>
      <c r="L74" s="89"/>
      <c r="M74" s="89"/>
      <c r="N74" s="89"/>
    </row>
    <row r="75" spans="1:14" ht="25.5">
      <c r="A75" s="91" t="s">
        <v>214</v>
      </c>
      <c r="B75" s="46" t="s">
        <v>42</v>
      </c>
      <c r="C75" s="88"/>
      <c r="D75" s="88"/>
      <c r="E75" s="88"/>
      <c r="F75" s="89"/>
      <c r="G75" s="89"/>
      <c r="H75" s="89"/>
      <c r="I75" s="89"/>
      <c r="J75" s="89"/>
      <c r="K75" s="89"/>
      <c r="L75" s="89"/>
      <c r="M75" s="89"/>
      <c r="N75" s="89"/>
    </row>
    <row r="76" spans="1:8" ht="22.5" customHeight="1">
      <c r="A76" s="1"/>
      <c r="B76" s="1"/>
      <c r="C76" s="1"/>
      <c r="D76" s="1"/>
      <c r="E76" s="1"/>
      <c r="F76" s="1"/>
      <c r="G76" s="1"/>
      <c r="H76" s="1"/>
    </row>
    <row r="77" spans="1:11" ht="25.5" customHeight="1">
      <c r="A77" s="1" t="s">
        <v>94</v>
      </c>
      <c r="B77" s="1"/>
      <c r="C77" s="1"/>
      <c r="D77" s="1"/>
      <c r="E77" s="90"/>
      <c r="F77" s="90"/>
      <c r="G77" s="90"/>
      <c r="H77" s="1"/>
      <c r="I77" s="109"/>
      <c r="J77" s="109"/>
      <c r="K77" s="109"/>
    </row>
    <row r="78" spans="1:11" ht="12" customHeight="1">
      <c r="A78" s="6"/>
      <c r="B78" s="6"/>
      <c r="C78" s="6"/>
      <c r="D78" s="6"/>
      <c r="E78" s="6"/>
      <c r="F78" s="6"/>
      <c r="G78" s="6"/>
      <c r="H78" s="6"/>
      <c r="I78" s="159" t="s">
        <v>13</v>
      </c>
      <c r="J78" s="159"/>
      <c r="K78" s="159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11" ht="15">
      <c r="A80" s="1" t="s">
        <v>157</v>
      </c>
      <c r="B80" s="1"/>
      <c r="C80" s="1"/>
      <c r="D80" s="1"/>
      <c r="E80" s="90"/>
      <c r="F80" s="90"/>
      <c r="G80" s="90"/>
      <c r="H80" s="1"/>
      <c r="I80" s="109"/>
      <c r="J80" s="109"/>
      <c r="K80" s="109"/>
    </row>
    <row r="81" spans="1:11" ht="12.75">
      <c r="A81" s="6"/>
      <c r="B81" s="6"/>
      <c r="C81" s="6"/>
      <c r="D81" s="6"/>
      <c r="E81" s="6"/>
      <c r="F81" s="6"/>
      <c r="G81" s="6"/>
      <c r="H81" s="6"/>
      <c r="I81" s="159" t="s">
        <v>13</v>
      </c>
      <c r="J81" s="159"/>
      <c r="K81" s="159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12" ht="15">
      <c r="A83" s="1" t="s">
        <v>96</v>
      </c>
      <c r="B83" s="1"/>
      <c r="C83" s="1"/>
      <c r="D83" s="1"/>
      <c r="E83" s="1"/>
      <c r="F83" s="1"/>
      <c r="G83" s="1"/>
      <c r="H83" s="1"/>
      <c r="I83" s="1"/>
      <c r="L83" t="s">
        <v>242</v>
      </c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59" ht="15">
      <c r="A85" s="1" t="s">
        <v>97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 ht="15">
      <c r="A86" s="6" t="s">
        <v>98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</sheetData>
  <sheetProtection/>
  <mergeCells count="16">
    <mergeCell ref="M3:N3"/>
    <mergeCell ref="G3:H3"/>
    <mergeCell ref="I3:I4"/>
    <mergeCell ref="J3:K3"/>
    <mergeCell ref="L3:L4"/>
    <mergeCell ref="A1:E1"/>
    <mergeCell ref="E3:E4"/>
    <mergeCell ref="F3:F4"/>
    <mergeCell ref="D3:D4"/>
    <mergeCell ref="I78:K78"/>
    <mergeCell ref="I81:K81"/>
    <mergeCell ref="A3:A4"/>
    <mergeCell ref="B3:B4"/>
    <mergeCell ref="C3:C4"/>
    <mergeCell ref="I77:K77"/>
    <mergeCell ref="I80:K80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66" r:id="rId1"/>
  <rowBreaks count="1" manualBreakCount="1">
    <brk id="5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K54"/>
  <sheetViews>
    <sheetView tabSelected="1" view="pageBreakPreview" zoomScaleSheetLayoutView="100" workbookViewId="0" topLeftCell="A1">
      <selection activeCell="BY47" sqref="BY47"/>
    </sheetView>
  </sheetViews>
  <sheetFormatPr defaultColWidth="9.00390625" defaultRowHeight="12" customHeight="1"/>
  <cols>
    <col min="1" max="16384" width="0.875" style="61" customWidth="1"/>
  </cols>
  <sheetData>
    <row r="1" s="50" customFormat="1" ht="9.75" customHeight="1">
      <c r="CT1" s="50" t="s">
        <v>112</v>
      </c>
    </row>
    <row r="2" s="50" customFormat="1" ht="9.75" customHeight="1">
      <c r="CT2" s="50" t="s">
        <v>113</v>
      </c>
    </row>
    <row r="3" s="50" customFormat="1" ht="9.75" customHeight="1">
      <c r="CT3" s="50" t="s">
        <v>155</v>
      </c>
    </row>
    <row r="4" s="50" customFormat="1" ht="9.75" customHeight="1">
      <c r="CT4" s="50" t="s">
        <v>156</v>
      </c>
    </row>
    <row r="5" s="51" customFormat="1" ht="10.5" customHeight="1">
      <c r="FK5" s="52"/>
    </row>
    <row r="6" spans="96:167" s="51" customFormat="1" ht="10.5" customHeight="1">
      <c r="CR6" s="218" t="s">
        <v>14</v>
      </c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  <c r="FG6" s="218"/>
      <c r="FH6" s="218"/>
      <c r="FI6" s="218"/>
      <c r="FJ6" s="218"/>
      <c r="FK6" s="218"/>
    </row>
    <row r="7" spans="96:167" s="50" customFormat="1" ht="12.75" customHeight="1">
      <c r="CR7" s="207" t="s">
        <v>88</v>
      </c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7"/>
      <c r="EI7" s="207"/>
      <c r="EJ7" s="207"/>
      <c r="EK7" s="207"/>
      <c r="EL7" s="207"/>
      <c r="EM7" s="207"/>
      <c r="EN7" s="207"/>
      <c r="EO7" s="207"/>
      <c r="EP7" s="207"/>
      <c r="EQ7" s="207"/>
      <c r="ER7" s="207"/>
      <c r="ES7" s="207"/>
      <c r="ET7" s="207"/>
      <c r="EU7" s="207"/>
      <c r="EV7" s="207"/>
      <c r="EW7" s="207"/>
      <c r="EX7" s="207"/>
      <c r="EY7" s="207"/>
      <c r="EZ7" s="207"/>
      <c r="FA7" s="207"/>
      <c r="FB7" s="207"/>
      <c r="FC7" s="207"/>
      <c r="FD7" s="207"/>
      <c r="FE7" s="207"/>
      <c r="FF7" s="207"/>
      <c r="FG7" s="207"/>
      <c r="FH7" s="207"/>
      <c r="FI7" s="207"/>
      <c r="FJ7" s="207"/>
      <c r="FK7" s="207"/>
    </row>
    <row r="8" spans="96:167" s="51" customFormat="1" ht="10.5" customHeight="1"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4"/>
      <c r="FC8" s="194"/>
      <c r="FD8" s="194"/>
      <c r="FE8" s="194"/>
      <c r="FF8" s="194"/>
      <c r="FG8" s="194"/>
      <c r="FH8" s="194"/>
      <c r="FI8" s="194"/>
      <c r="FJ8" s="194"/>
      <c r="FK8" s="194"/>
    </row>
    <row r="9" spans="96:167" s="50" customFormat="1" ht="9.75"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  <c r="DE9" s="245"/>
      <c r="DF9" s="245"/>
      <c r="DG9" s="245"/>
      <c r="DH9" s="245"/>
      <c r="DI9" s="245"/>
      <c r="DJ9" s="245"/>
      <c r="DK9" s="245"/>
      <c r="DL9" s="245"/>
      <c r="DM9" s="245"/>
      <c r="DN9" s="245"/>
      <c r="DO9" s="245"/>
      <c r="DP9" s="245"/>
      <c r="DQ9" s="245"/>
      <c r="DR9" s="245"/>
      <c r="DS9" s="245"/>
      <c r="DT9" s="245"/>
      <c r="DU9" s="245"/>
      <c r="DV9" s="245"/>
      <c r="DW9" s="245"/>
      <c r="DX9" s="245"/>
      <c r="DY9" s="245"/>
      <c r="DZ9" s="245"/>
      <c r="EA9" s="245"/>
      <c r="EB9" s="245"/>
      <c r="EC9" s="245"/>
      <c r="ED9" s="245"/>
      <c r="EE9" s="245"/>
      <c r="EF9" s="245"/>
      <c r="EG9" s="245"/>
      <c r="EH9" s="245"/>
      <c r="EI9" s="245"/>
      <c r="EJ9" s="245"/>
      <c r="EK9" s="245"/>
      <c r="EL9" s="245"/>
      <c r="EM9" s="245"/>
      <c r="EN9" s="245"/>
      <c r="EO9" s="245"/>
      <c r="EP9" s="245"/>
      <c r="EQ9" s="245"/>
      <c r="ER9" s="245"/>
      <c r="ES9" s="245"/>
      <c r="ET9" s="245"/>
      <c r="EU9" s="245"/>
      <c r="EV9" s="245"/>
      <c r="EW9" s="245"/>
      <c r="EX9" s="245"/>
      <c r="EY9" s="245"/>
      <c r="EZ9" s="245"/>
      <c r="FA9" s="245"/>
      <c r="FB9" s="245"/>
      <c r="FC9" s="245"/>
      <c r="FD9" s="245"/>
      <c r="FE9" s="245"/>
      <c r="FF9" s="245"/>
      <c r="FG9" s="245"/>
      <c r="FH9" s="245"/>
      <c r="FI9" s="245"/>
      <c r="FJ9" s="245"/>
      <c r="FK9" s="245"/>
    </row>
    <row r="10" spans="96:167" s="51" customFormat="1" ht="10.5" customHeight="1"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1"/>
      <c r="DI10" s="221"/>
      <c r="DJ10" s="221"/>
      <c r="DK10" s="221"/>
      <c r="DL10" s="221"/>
      <c r="DM10" s="221"/>
      <c r="DT10" s="53"/>
      <c r="DU10" s="53"/>
      <c r="DV10" s="53"/>
      <c r="DW10" s="53"/>
      <c r="DX10" s="53"/>
      <c r="DY10" s="53"/>
      <c r="DZ10" s="53"/>
      <c r="EA10" s="221" t="s">
        <v>220</v>
      </c>
      <c r="EB10" s="221"/>
      <c r="EC10" s="221"/>
      <c r="ED10" s="221"/>
      <c r="EE10" s="221"/>
      <c r="EF10" s="221"/>
      <c r="EG10" s="221"/>
      <c r="EH10" s="221"/>
      <c r="EI10" s="221"/>
      <c r="EJ10" s="221"/>
      <c r="EK10" s="221"/>
      <c r="EL10" s="221"/>
      <c r="EM10" s="221"/>
      <c r="EN10" s="221"/>
      <c r="EO10" s="221"/>
      <c r="EP10" s="221"/>
      <c r="EQ10" s="221"/>
      <c r="ER10" s="221"/>
      <c r="ES10" s="221"/>
      <c r="ET10" s="221"/>
      <c r="EU10" s="221"/>
      <c r="EV10" s="221"/>
      <c r="EW10" s="221"/>
      <c r="EX10" s="221"/>
      <c r="EY10" s="221"/>
      <c r="EZ10" s="221"/>
      <c r="FA10" s="221"/>
      <c r="FB10" s="221"/>
      <c r="FC10" s="221"/>
      <c r="FD10" s="221"/>
      <c r="FE10" s="221"/>
      <c r="FF10" s="221"/>
      <c r="FG10" s="221"/>
      <c r="FH10" s="221"/>
      <c r="FI10" s="221"/>
      <c r="FJ10" s="221"/>
      <c r="FK10" s="221"/>
    </row>
    <row r="11" spans="96:167" s="50" customFormat="1" ht="9.75">
      <c r="CR11" s="228" t="s">
        <v>12</v>
      </c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EA11" s="228" t="s">
        <v>13</v>
      </c>
      <c r="EB11" s="228"/>
      <c r="EC11" s="228"/>
      <c r="ED11" s="228"/>
      <c r="EE11" s="228"/>
      <c r="EF11" s="228"/>
      <c r="EG11" s="228"/>
      <c r="EH11" s="228"/>
      <c r="EI11" s="228"/>
      <c r="EJ11" s="228"/>
      <c r="EK11" s="228"/>
      <c r="EL11" s="228"/>
      <c r="EM11" s="228"/>
      <c r="EN11" s="228"/>
      <c r="EO11" s="228"/>
      <c r="EP11" s="228"/>
      <c r="EQ11" s="228"/>
      <c r="ER11" s="228"/>
      <c r="ES11" s="228"/>
      <c r="ET11" s="228"/>
      <c r="EU11" s="228"/>
      <c r="EV11" s="228"/>
      <c r="EW11" s="228"/>
      <c r="EX11" s="228"/>
      <c r="EY11" s="228"/>
      <c r="EZ11" s="228"/>
      <c r="FA11" s="228"/>
      <c r="FB11" s="228"/>
      <c r="FC11" s="228"/>
      <c r="FD11" s="228"/>
      <c r="FE11" s="228"/>
      <c r="FF11" s="228"/>
      <c r="FG11" s="228"/>
      <c r="FH11" s="228"/>
      <c r="FI11" s="228"/>
      <c r="FJ11" s="228"/>
      <c r="FK11" s="228"/>
    </row>
    <row r="12" spans="94:167" s="51" customFormat="1" ht="10.5" customHeight="1">
      <c r="CP12" s="224" t="s">
        <v>2</v>
      </c>
      <c r="CQ12" s="224"/>
      <c r="CR12" s="186"/>
      <c r="CS12" s="186"/>
      <c r="CT12" s="186"/>
      <c r="CU12" s="186"/>
      <c r="CV12" s="186"/>
      <c r="CW12" s="223" t="s">
        <v>2</v>
      </c>
      <c r="CX12" s="223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224">
        <v>20</v>
      </c>
      <c r="DW12" s="224"/>
      <c r="DX12" s="224"/>
      <c r="DY12" s="224"/>
      <c r="DZ12" s="222" t="s">
        <v>240</v>
      </c>
      <c r="EA12" s="222"/>
      <c r="EB12" s="222"/>
      <c r="EC12" s="223" t="s">
        <v>3</v>
      </c>
      <c r="ED12" s="223"/>
      <c r="EE12" s="223"/>
      <c r="FK12" s="52"/>
    </row>
    <row r="13" spans="2:146" s="55" customFormat="1" ht="12" customHeight="1">
      <c r="B13" s="226" t="s">
        <v>114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226"/>
      <c r="EG13" s="226"/>
      <c r="EH13" s="226"/>
      <c r="EI13" s="226"/>
      <c r="EJ13" s="226"/>
      <c r="EK13" s="226"/>
      <c r="EL13" s="226"/>
      <c r="EM13" s="226"/>
      <c r="EN13" s="226"/>
      <c r="EO13" s="226"/>
      <c r="EP13" s="226"/>
    </row>
    <row r="14" spans="1:167" s="51" customFormat="1" ht="12.75" customHeight="1" thickBot="1">
      <c r="A14" s="56"/>
      <c r="B14" s="225" t="s">
        <v>115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66" t="s">
        <v>240</v>
      </c>
      <c r="EJ14" s="266"/>
      <c r="EK14" s="266"/>
      <c r="EL14" s="266"/>
      <c r="EM14" s="269" t="s">
        <v>116</v>
      </c>
      <c r="EN14" s="269"/>
      <c r="EO14" s="269"/>
      <c r="EP14" s="269"/>
      <c r="EX14" s="263" t="s">
        <v>15</v>
      </c>
      <c r="EY14" s="264"/>
      <c r="EZ14" s="264"/>
      <c r="FA14" s="264"/>
      <c r="FB14" s="264"/>
      <c r="FC14" s="264"/>
      <c r="FD14" s="264"/>
      <c r="FE14" s="264"/>
      <c r="FF14" s="264"/>
      <c r="FG14" s="264"/>
      <c r="FH14" s="264"/>
      <c r="FI14" s="264"/>
      <c r="FJ14" s="264"/>
      <c r="FK14" s="265"/>
    </row>
    <row r="15" spans="132:167" s="51" customFormat="1" ht="12" customHeight="1">
      <c r="EB15" s="57"/>
      <c r="EC15" s="57"/>
      <c r="ED15" s="57"/>
      <c r="EE15" s="57"/>
      <c r="EF15" s="58"/>
      <c r="EG15" s="58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60"/>
      <c r="ES15" s="60"/>
      <c r="ET15" s="60"/>
      <c r="EU15" s="60"/>
      <c r="EV15" s="60" t="s">
        <v>117</v>
      </c>
      <c r="EW15" s="59"/>
      <c r="EX15" s="257" t="s">
        <v>118</v>
      </c>
      <c r="EY15" s="258"/>
      <c r="EZ15" s="258"/>
      <c r="FA15" s="258"/>
      <c r="FB15" s="258"/>
      <c r="FC15" s="258"/>
      <c r="FD15" s="258"/>
      <c r="FE15" s="258"/>
      <c r="FF15" s="258"/>
      <c r="FG15" s="258"/>
      <c r="FH15" s="258"/>
      <c r="FI15" s="258"/>
      <c r="FJ15" s="258"/>
      <c r="FK15" s="259"/>
    </row>
    <row r="16" spans="49:167" s="51" customFormat="1" ht="12" customHeight="1">
      <c r="AW16" s="255" t="s">
        <v>119</v>
      </c>
      <c r="AX16" s="255"/>
      <c r="AY16" s="255"/>
      <c r="AZ16" s="255"/>
      <c r="BA16" s="255"/>
      <c r="BB16" s="186"/>
      <c r="BC16" s="187"/>
      <c r="BD16" s="187"/>
      <c r="BE16" s="187"/>
      <c r="BF16" s="187"/>
      <c r="BG16" s="183" t="s">
        <v>2</v>
      </c>
      <c r="BH16" s="183"/>
      <c r="BI16" s="186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255">
        <v>20</v>
      </c>
      <c r="CG16" s="255"/>
      <c r="CH16" s="255"/>
      <c r="CI16" s="255"/>
      <c r="CJ16" s="222" t="s">
        <v>240</v>
      </c>
      <c r="CK16" s="256"/>
      <c r="CL16" s="256"/>
      <c r="CM16" s="256"/>
      <c r="CN16" s="183" t="s">
        <v>3</v>
      </c>
      <c r="CO16" s="183"/>
      <c r="CP16" s="183"/>
      <c r="ER16" s="52"/>
      <c r="ES16" s="52"/>
      <c r="ET16" s="52"/>
      <c r="EU16" s="52"/>
      <c r="EV16" s="52" t="s">
        <v>16</v>
      </c>
      <c r="EX16" s="260"/>
      <c r="EY16" s="261"/>
      <c r="EZ16" s="261"/>
      <c r="FA16" s="261"/>
      <c r="FB16" s="261"/>
      <c r="FC16" s="261"/>
      <c r="FD16" s="261"/>
      <c r="FE16" s="261"/>
      <c r="FF16" s="261"/>
      <c r="FG16" s="261"/>
      <c r="FH16" s="261"/>
      <c r="FI16" s="261"/>
      <c r="FJ16" s="261"/>
      <c r="FK16" s="262"/>
    </row>
    <row r="17" spans="1:167" s="51" customFormat="1" ht="10.5" customHeight="1">
      <c r="A17" s="51" t="s">
        <v>120</v>
      </c>
      <c r="AX17" s="207" t="s">
        <v>249</v>
      </c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/>
      <c r="DK17" s="207"/>
      <c r="DL17" s="207"/>
      <c r="DM17" s="207"/>
      <c r="DN17" s="207"/>
      <c r="DO17" s="207"/>
      <c r="DP17" s="207"/>
      <c r="DQ17" s="207"/>
      <c r="DR17" s="207"/>
      <c r="DS17" s="207"/>
      <c r="DT17" s="207"/>
      <c r="DU17" s="207"/>
      <c r="DV17" s="207"/>
      <c r="DW17" s="207"/>
      <c r="DX17" s="207"/>
      <c r="DY17" s="207"/>
      <c r="DZ17" s="207"/>
      <c r="EA17" s="207"/>
      <c r="EB17" s="207"/>
      <c r="EC17" s="207"/>
      <c r="ED17" s="207"/>
      <c r="EE17" s="207"/>
      <c r="EF17" s="207"/>
      <c r="EG17" s="207"/>
      <c r="EH17" s="207"/>
      <c r="EI17" s="207"/>
      <c r="ER17" s="52"/>
      <c r="ES17" s="52"/>
      <c r="ET17" s="52"/>
      <c r="EU17" s="52"/>
      <c r="EV17" s="52"/>
      <c r="EX17" s="188"/>
      <c r="EY17" s="189"/>
      <c r="EZ17" s="189"/>
      <c r="FA17" s="189"/>
      <c r="FB17" s="189"/>
      <c r="FC17" s="189"/>
      <c r="FD17" s="189"/>
      <c r="FE17" s="189"/>
      <c r="FF17" s="189"/>
      <c r="FG17" s="189"/>
      <c r="FH17" s="189"/>
      <c r="FI17" s="189"/>
      <c r="FJ17" s="189"/>
      <c r="FK17" s="190"/>
    </row>
    <row r="18" spans="1:167" s="51" customFormat="1" ht="10.5" customHeight="1">
      <c r="A18" s="51" t="s">
        <v>121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R18" s="52"/>
      <c r="ES18" s="52"/>
      <c r="ET18" s="52"/>
      <c r="EU18" s="52"/>
      <c r="EV18" s="52" t="s">
        <v>17</v>
      </c>
      <c r="EX18" s="191"/>
      <c r="EY18" s="187"/>
      <c r="EZ18" s="187"/>
      <c r="FA18" s="187"/>
      <c r="FB18" s="187"/>
      <c r="FC18" s="187"/>
      <c r="FD18" s="187"/>
      <c r="FE18" s="187"/>
      <c r="FF18" s="187"/>
      <c r="FG18" s="187"/>
      <c r="FH18" s="187"/>
      <c r="FI18" s="187"/>
      <c r="FJ18" s="187"/>
      <c r="FK18" s="192"/>
    </row>
    <row r="19" spans="1:167" s="51" customFormat="1" ht="3" customHeight="1" thickBo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R19" s="52"/>
      <c r="ES19" s="52"/>
      <c r="ET19" s="52"/>
      <c r="EU19" s="52"/>
      <c r="EV19" s="52"/>
      <c r="EX19" s="188"/>
      <c r="EY19" s="189"/>
      <c r="EZ19" s="189"/>
      <c r="FA19" s="189"/>
      <c r="FB19" s="189"/>
      <c r="FC19" s="189"/>
      <c r="FD19" s="189"/>
      <c r="FE19" s="189"/>
      <c r="FF19" s="189"/>
      <c r="FG19" s="189"/>
      <c r="FH19" s="189"/>
      <c r="FI19" s="189"/>
      <c r="FJ19" s="189"/>
      <c r="FK19" s="190"/>
    </row>
    <row r="20" spans="1:167" s="51" customFormat="1" ht="10.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X20" s="62" t="s">
        <v>44</v>
      </c>
      <c r="AY20" s="54"/>
      <c r="AZ20" s="54"/>
      <c r="BA20" s="54"/>
      <c r="BB20" s="54"/>
      <c r="BC20" s="54"/>
      <c r="BD20" s="54"/>
      <c r="BE20" s="54"/>
      <c r="BF20" s="54"/>
      <c r="BG20" s="208" t="s">
        <v>223</v>
      </c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10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R20" s="52"/>
      <c r="ES20" s="52"/>
      <c r="ET20" s="52"/>
      <c r="EU20" s="52"/>
      <c r="EV20" s="52" t="s">
        <v>122</v>
      </c>
      <c r="EX20" s="195"/>
      <c r="EY20" s="196"/>
      <c r="EZ20" s="196"/>
      <c r="FA20" s="196"/>
      <c r="FB20" s="196"/>
      <c r="FC20" s="196"/>
      <c r="FD20" s="196"/>
      <c r="FE20" s="196"/>
      <c r="FF20" s="196"/>
      <c r="FG20" s="196"/>
      <c r="FH20" s="196"/>
      <c r="FI20" s="196"/>
      <c r="FJ20" s="196"/>
      <c r="FK20" s="197"/>
    </row>
    <row r="21" spans="1:167" s="51" customFormat="1" ht="3" customHeight="1" thickBo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X21" s="54"/>
      <c r="AY21" s="54"/>
      <c r="AZ21" s="54"/>
      <c r="BA21" s="54"/>
      <c r="BB21" s="54"/>
      <c r="BC21" s="54"/>
      <c r="BD21" s="54"/>
      <c r="BE21" s="54"/>
      <c r="BF21" s="54"/>
      <c r="BG21" s="211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3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R21" s="52"/>
      <c r="ES21" s="52"/>
      <c r="ET21" s="52"/>
      <c r="EU21" s="52"/>
      <c r="EV21" s="52"/>
      <c r="EX21" s="191"/>
      <c r="EY21" s="187"/>
      <c r="EZ21" s="187"/>
      <c r="FA21" s="187"/>
      <c r="FB21" s="187"/>
      <c r="FC21" s="187"/>
      <c r="FD21" s="187"/>
      <c r="FE21" s="187"/>
      <c r="FF21" s="187"/>
      <c r="FG21" s="187"/>
      <c r="FH21" s="187"/>
      <c r="FI21" s="187"/>
      <c r="FJ21" s="187"/>
      <c r="FK21" s="192"/>
    </row>
    <row r="22" spans="1:167" s="51" customFormat="1" ht="11.25" customHeight="1">
      <c r="A22" s="51" t="s">
        <v>123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X22" s="194" t="s">
        <v>250</v>
      </c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R22" s="52"/>
      <c r="ES22" s="52"/>
      <c r="ET22" s="52"/>
      <c r="EU22" s="52"/>
      <c r="EV22" s="60" t="s">
        <v>124</v>
      </c>
      <c r="EX22" s="260"/>
      <c r="EY22" s="261"/>
      <c r="EZ22" s="261"/>
      <c r="FA22" s="261"/>
      <c r="FB22" s="261"/>
      <c r="FC22" s="261"/>
      <c r="FD22" s="261"/>
      <c r="FE22" s="261"/>
      <c r="FF22" s="261"/>
      <c r="FG22" s="261"/>
      <c r="FH22" s="261"/>
      <c r="FI22" s="261"/>
      <c r="FJ22" s="261"/>
      <c r="FK22" s="262"/>
    </row>
    <row r="23" spans="1:167" s="51" customFormat="1" ht="10.5" customHeight="1">
      <c r="A23" s="51" t="s">
        <v>125</v>
      </c>
      <c r="AX23" s="193" t="s">
        <v>224</v>
      </c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R23" s="52"/>
      <c r="ES23" s="52"/>
      <c r="ET23" s="52"/>
      <c r="EU23" s="52"/>
      <c r="EV23" s="52"/>
      <c r="EX23" s="188"/>
      <c r="EY23" s="189"/>
      <c r="EZ23" s="189"/>
      <c r="FA23" s="189"/>
      <c r="FB23" s="189"/>
      <c r="FC23" s="189"/>
      <c r="FD23" s="189"/>
      <c r="FE23" s="189"/>
      <c r="FF23" s="189"/>
      <c r="FG23" s="189"/>
      <c r="FH23" s="189"/>
      <c r="FI23" s="189"/>
      <c r="FJ23" s="189"/>
      <c r="FK23" s="190"/>
    </row>
    <row r="24" spans="1:167" s="51" customFormat="1" ht="10.5" customHeight="1">
      <c r="A24" s="51" t="s">
        <v>126</v>
      </c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R24" s="52"/>
      <c r="ES24" s="52"/>
      <c r="ET24" s="52"/>
      <c r="EU24" s="52"/>
      <c r="EV24" s="52" t="s">
        <v>127</v>
      </c>
      <c r="EX24" s="252"/>
      <c r="EY24" s="253"/>
      <c r="EZ24" s="253"/>
      <c r="FA24" s="253"/>
      <c r="FB24" s="253"/>
      <c r="FC24" s="253"/>
      <c r="FD24" s="253"/>
      <c r="FE24" s="253"/>
      <c r="FF24" s="253"/>
      <c r="FG24" s="253"/>
      <c r="FH24" s="253"/>
      <c r="FI24" s="253"/>
      <c r="FJ24" s="253"/>
      <c r="FK24" s="254"/>
    </row>
    <row r="25" spans="1:167" s="51" customFormat="1" ht="10.5" customHeight="1">
      <c r="A25" s="51" t="s">
        <v>125</v>
      </c>
      <c r="AX25" s="193" t="s">
        <v>251</v>
      </c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59"/>
      <c r="EK25" s="59"/>
      <c r="EL25" s="59"/>
      <c r="EM25" s="59"/>
      <c r="EN25" s="59"/>
      <c r="EO25" s="59"/>
      <c r="EP25" s="59"/>
      <c r="EQ25" s="59"/>
      <c r="ER25" s="60"/>
      <c r="ES25" s="60"/>
      <c r="ET25" s="60"/>
      <c r="EU25" s="60"/>
      <c r="EW25" s="59"/>
      <c r="EX25" s="188"/>
      <c r="EY25" s="189"/>
      <c r="EZ25" s="189"/>
      <c r="FA25" s="189"/>
      <c r="FB25" s="189"/>
      <c r="FC25" s="189"/>
      <c r="FD25" s="189"/>
      <c r="FE25" s="189"/>
      <c r="FF25" s="189"/>
      <c r="FG25" s="189"/>
      <c r="FH25" s="189"/>
      <c r="FI25" s="189"/>
      <c r="FJ25" s="189"/>
      <c r="FK25" s="190"/>
    </row>
    <row r="26" spans="1:167" s="51" customFormat="1" ht="10.5" customHeight="1">
      <c r="A26" s="51" t="s">
        <v>128</v>
      </c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59"/>
      <c r="EK26" s="59"/>
      <c r="EL26" s="59"/>
      <c r="EM26" s="59"/>
      <c r="EN26" s="59"/>
      <c r="EO26" s="59"/>
      <c r="EP26" s="59"/>
      <c r="EQ26" s="59"/>
      <c r="ER26" s="60"/>
      <c r="ES26" s="60"/>
      <c r="ET26" s="60"/>
      <c r="EU26" s="60"/>
      <c r="EW26" s="59"/>
      <c r="EX26" s="195"/>
      <c r="EY26" s="196"/>
      <c r="EZ26" s="196"/>
      <c r="FA26" s="196"/>
      <c r="FB26" s="196"/>
      <c r="FC26" s="196"/>
      <c r="FD26" s="196"/>
      <c r="FE26" s="196"/>
      <c r="FF26" s="196"/>
      <c r="FG26" s="196"/>
      <c r="FH26" s="196"/>
      <c r="FI26" s="196"/>
      <c r="FJ26" s="196"/>
      <c r="FK26" s="197"/>
    </row>
    <row r="27" spans="1:167" s="51" customFormat="1" ht="10.5" customHeight="1">
      <c r="A27" s="51" t="s">
        <v>129</v>
      </c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59"/>
      <c r="EK27" s="59"/>
      <c r="EL27" s="59"/>
      <c r="EM27" s="59"/>
      <c r="EN27" s="59"/>
      <c r="EO27" s="59"/>
      <c r="EP27" s="59"/>
      <c r="EQ27" s="59"/>
      <c r="ER27" s="60"/>
      <c r="ES27" s="60"/>
      <c r="ET27" s="60"/>
      <c r="EU27" s="60"/>
      <c r="EV27" s="52" t="s">
        <v>18</v>
      </c>
      <c r="EW27" s="59"/>
      <c r="EX27" s="191"/>
      <c r="EY27" s="187"/>
      <c r="EZ27" s="187"/>
      <c r="FA27" s="187"/>
      <c r="FB27" s="187"/>
      <c r="FC27" s="187"/>
      <c r="FD27" s="187"/>
      <c r="FE27" s="187"/>
      <c r="FF27" s="187"/>
      <c r="FG27" s="187"/>
      <c r="FH27" s="187"/>
      <c r="FI27" s="187"/>
      <c r="FJ27" s="187"/>
      <c r="FK27" s="192"/>
    </row>
    <row r="28" spans="12:167" s="51" customFormat="1" ht="10.5" customHeight="1" thickBot="1"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59"/>
      <c r="EK28" s="59"/>
      <c r="EL28" s="59"/>
      <c r="EM28" s="59"/>
      <c r="EN28" s="59"/>
      <c r="EO28" s="59"/>
      <c r="EP28" s="59"/>
      <c r="EQ28" s="59"/>
      <c r="ER28" s="60"/>
      <c r="ES28" s="60"/>
      <c r="ET28" s="60"/>
      <c r="EU28" s="60"/>
      <c r="EV28" s="52" t="s">
        <v>130</v>
      </c>
      <c r="EW28" s="59"/>
      <c r="EX28" s="270"/>
      <c r="EY28" s="271"/>
      <c r="EZ28" s="271"/>
      <c r="FA28" s="271"/>
      <c r="FB28" s="271"/>
      <c r="FC28" s="271"/>
      <c r="FD28" s="271"/>
      <c r="FE28" s="271"/>
      <c r="FF28" s="271"/>
      <c r="FG28" s="271"/>
      <c r="FH28" s="271"/>
      <c r="FI28" s="271"/>
      <c r="FJ28" s="271"/>
      <c r="FK28" s="272"/>
    </row>
    <row r="29" spans="12:167" s="50" customFormat="1" ht="9.75">
      <c r="L29" s="245" t="s">
        <v>131</v>
      </c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5"/>
      <c r="EK29" s="65"/>
      <c r="EL29" s="65"/>
      <c r="EM29" s="65"/>
      <c r="EN29" s="65"/>
      <c r="EO29" s="65"/>
      <c r="EP29" s="65"/>
      <c r="EQ29" s="65"/>
      <c r="ER29" s="66"/>
      <c r="ES29" s="66"/>
      <c r="ET29" s="66"/>
      <c r="EU29" s="66"/>
      <c r="EW29" s="65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</row>
    <row r="30" spans="1:167" s="51" customFormat="1" ht="6" customHeight="1">
      <c r="A30" s="54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59"/>
      <c r="EK30" s="59"/>
      <c r="EL30" s="59"/>
      <c r="EM30" s="59"/>
      <c r="EN30" s="59"/>
      <c r="EO30" s="59"/>
      <c r="EP30" s="59"/>
      <c r="EQ30" s="59"/>
      <c r="ER30" s="60"/>
      <c r="ES30" s="60"/>
      <c r="ET30" s="60"/>
      <c r="EU30" s="60"/>
      <c r="EW30" s="59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</row>
    <row r="31" spans="1:167" s="51" customFormat="1" ht="10.5" customHeight="1">
      <c r="A31" s="204" t="s">
        <v>132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6" t="s">
        <v>133</v>
      </c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6" t="s">
        <v>134</v>
      </c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14" t="s">
        <v>135</v>
      </c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6"/>
      <c r="DF31" s="198" t="s">
        <v>136</v>
      </c>
      <c r="DG31" s="199"/>
      <c r="DH31" s="199"/>
      <c r="DI31" s="199"/>
      <c r="DJ31" s="199"/>
      <c r="DK31" s="199"/>
      <c r="DL31" s="199"/>
      <c r="DM31" s="199"/>
      <c r="DN31" s="199"/>
      <c r="DO31" s="199"/>
      <c r="DP31" s="199"/>
      <c r="DQ31" s="199"/>
      <c r="DR31" s="199"/>
      <c r="DS31" s="199"/>
      <c r="DT31" s="199"/>
      <c r="DU31" s="199"/>
      <c r="DV31" s="199"/>
      <c r="DW31" s="199"/>
      <c r="DX31" s="199"/>
      <c r="DY31" s="199"/>
      <c r="DZ31" s="199"/>
      <c r="EA31" s="199"/>
      <c r="EB31" s="199"/>
      <c r="EC31" s="199"/>
      <c r="ED31" s="199"/>
      <c r="EE31" s="199"/>
      <c r="EF31" s="199"/>
      <c r="EG31" s="199"/>
      <c r="EH31" s="199"/>
      <c r="EI31" s="199"/>
      <c r="EJ31" s="199"/>
      <c r="EK31" s="199"/>
      <c r="EL31" s="199"/>
      <c r="EM31" s="199"/>
      <c r="EN31" s="199"/>
      <c r="EO31" s="199"/>
      <c r="EP31" s="199"/>
      <c r="EQ31" s="199"/>
      <c r="ER31" s="199"/>
      <c r="ES31" s="199"/>
      <c r="ET31" s="199"/>
      <c r="EU31" s="199"/>
      <c r="EV31" s="199"/>
      <c r="EW31" s="199"/>
      <c r="EX31" s="199"/>
      <c r="EY31" s="199"/>
      <c r="EZ31" s="199"/>
      <c r="FA31" s="199"/>
      <c r="FB31" s="199"/>
      <c r="FC31" s="199"/>
      <c r="FD31" s="199"/>
      <c r="FE31" s="199"/>
      <c r="FF31" s="199"/>
      <c r="FG31" s="199"/>
      <c r="FH31" s="199"/>
      <c r="FI31" s="199"/>
      <c r="FJ31" s="199"/>
      <c r="FK31" s="199"/>
    </row>
    <row r="32" spans="1:167" s="51" customFormat="1" ht="10.5" customHeight="1">
      <c r="A32" s="204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6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6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17" t="s">
        <v>137</v>
      </c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9"/>
      <c r="DF32" s="200"/>
      <c r="DG32" s="201"/>
      <c r="DH32" s="201"/>
      <c r="DI32" s="201"/>
      <c r="DJ32" s="201"/>
      <c r="DK32" s="201"/>
      <c r="DL32" s="201"/>
      <c r="DM32" s="201"/>
      <c r="DN32" s="201"/>
      <c r="DO32" s="201"/>
      <c r="DP32" s="201"/>
      <c r="DQ32" s="201"/>
      <c r="DR32" s="201"/>
      <c r="DS32" s="201"/>
      <c r="DT32" s="201"/>
      <c r="DU32" s="201"/>
      <c r="DV32" s="201"/>
      <c r="DW32" s="201"/>
      <c r="DX32" s="201"/>
      <c r="DY32" s="201"/>
      <c r="DZ32" s="201"/>
      <c r="EA32" s="201"/>
      <c r="EB32" s="201"/>
      <c r="EC32" s="201"/>
      <c r="ED32" s="201"/>
      <c r="EE32" s="201"/>
      <c r="EF32" s="201"/>
      <c r="EG32" s="201"/>
      <c r="EH32" s="201"/>
      <c r="EI32" s="201"/>
      <c r="EJ32" s="201"/>
      <c r="EK32" s="201"/>
      <c r="EL32" s="201"/>
      <c r="EM32" s="201"/>
      <c r="EN32" s="201"/>
      <c r="EO32" s="201"/>
      <c r="EP32" s="201"/>
      <c r="EQ32" s="201"/>
      <c r="ER32" s="201"/>
      <c r="ES32" s="201"/>
      <c r="ET32" s="201"/>
      <c r="EU32" s="201"/>
      <c r="EV32" s="201"/>
      <c r="EW32" s="201"/>
      <c r="EX32" s="201"/>
      <c r="EY32" s="201"/>
      <c r="EZ32" s="201"/>
      <c r="FA32" s="201"/>
      <c r="FB32" s="201"/>
      <c r="FC32" s="201"/>
      <c r="FD32" s="201"/>
      <c r="FE32" s="201"/>
      <c r="FF32" s="201"/>
      <c r="FG32" s="201"/>
      <c r="FH32" s="201"/>
      <c r="FI32" s="201"/>
      <c r="FJ32" s="201"/>
      <c r="FK32" s="201"/>
    </row>
    <row r="33" spans="1:167" s="70" customFormat="1" ht="10.5" customHeight="1">
      <c r="A33" s="204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69"/>
      <c r="CN33" s="71" t="s">
        <v>138</v>
      </c>
      <c r="CO33" s="220" t="s">
        <v>240</v>
      </c>
      <c r="CP33" s="220"/>
      <c r="CQ33" s="220"/>
      <c r="CR33" s="70" t="s">
        <v>3</v>
      </c>
      <c r="DE33" s="72"/>
      <c r="DF33" s="200"/>
      <c r="DG33" s="201"/>
      <c r="DH33" s="201"/>
      <c r="DI33" s="201"/>
      <c r="DJ33" s="201"/>
      <c r="DK33" s="201"/>
      <c r="DL33" s="201"/>
      <c r="DM33" s="201"/>
      <c r="DN33" s="201"/>
      <c r="DO33" s="201"/>
      <c r="DP33" s="201"/>
      <c r="DQ33" s="201"/>
      <c r="DR33" s="201"/>
      <c r="DS33" s="201"/>
      <c r="DT33" s="201"/>
      <c r="DU33" s="201"/>
      <c r="DV33" s="201"/>
      <c r="DW33" s="201"/>
      <c r="DX33" s="201"/>
      <c r="DY33" s="201"/>
      <c r="DZ33" s="201"/>
      <c r="EA33" s="201"/>
      <c r="EB33" s="201"/>
      <c r="EC33" s="201"/>
      <c r="ED33" s="201"/>
      <c r="EE33" s="201"/>
      <c r="EF33" s="201"/>
      <c r="EG33" s="201"/>
      <c r="EH33" s="201"/>
      <c r="EI33" s="201"/>
      <c r="EJ33" s="201"/>
      <c r="EK33" s="201"/>
      <c r="EL33" s="201"/>
      <c r="EM33" s="201"/>
      <c r="EN33" s="201"/>
      <c r="EO33" s="201"/>
      <c r="EP33" s="201"/>
      <c r="EQ33" s="201"/>
      <c r="ER33" s="201"/>
      <c r="ES33" s="201"/>
      <c r="ET33" s="201"/>
      <c r="EU33" s="201"/>
      <c r="EV33" s="201"/>
      <c r="EW33" s="201"/>
      <c r="EX33" s="201"/>
      <c r="EY33" s="201"/>
      <c r="EZ33" s="201"/>
      <c r="FA33" s="201"/>
      <c r="FB33" s="201"/>
      <c r="FC33" s="201"/>
      <c r="FD33" s="201"/>
      <c r="FE33" s="201"/>
      <c r="FF33" s="201"/>
      <c r="FG33" s="201"/>
      <c r="FH33" s="201"/>
      <c r="FI33" s="201"/>
      <c r="FJ33" s="201"/>
      <c r="FK33" s="201"/>
    </row>
    <row r="34" spans="1:167" s="70" customFormat="1" ht="3" customHeight="1">
      <c r="A34" s="20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73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5"/>
      <c r="DF34" s="202"/>
      <c r="DG34" s="203"/>
      <c r="DH34" s="203"/>
      <c r="DI34" s="203"/>
      <c r="DJ34" s="203"/>
      <c r="DK34" s="203"/>
      <c r="DL34" s="203"/>
      <c r="DM34" s="203"/>
      <c r="DN34" s="203"/>
      <c r="DO34" s="203"/>
      <c r="DP34" s="203"/>
      <c r="DQ34" s="203"/>
      <c r="DR34" s="203"/>
      <c r="DS34" s="203"/>
      <c r="DT34" s="203"/>
      <c r="DU34" s="203"/>
      <c r="DV34" s="203"/>
      <c r="DW34" s="203"/>
      <c r="DX34" s="203"/>
      <c r="DY34" s="203"/>
      <c r="DZ34" s="203"/>
      <c r="EA34" s="203"/>
      <c r="EB34" s="203"/>
      <c r="EC34" s="203"/>
      <c r="ED34" s="203"/>
      <c r="EE34" s="203"/>
      <c r="EF34" s="203"/>
      <c r="EG34" s="203"/>
      <c r="EH34" s="203"/>
      <c r="EI34" s="203"/>
      <c r="EJ34" s="203"/>
      <c r="EK34" s="203"/>
      <c r="EL34" s="203"/>
      <c r="EM34" s="203"/>
      <c r="EN34" s="203"/>
      <c r="EO34" s="203"/>
      <c r="EP34" s="203"/>
      <c r="EQ34" s="203"/>
      <c r="ER34" s="203"/>
      <c r="ES34" s="203"/>
      <c r="ET34" s="203"/>
      <c r="EU34" s="203"/>
      <c r="EV34" s="203"/>
      <c r="EW34" s="203"/>
      <c r="EX34" s="203"/>
      <c r="EY34" s="203"/>
      <c r="EZ34" s="203"/>
      <c r="FA34" s="203"/>
      <c r="FB34" s="203"/>
      <c r="FC34" s="203"/>
      <c r="FD34" s="203"/>
      <c r="FE34" s="203"/>
      <c r="FF34" s="203"/>
      <c r="FG34" s="203"/>
      <c r="FH34" s="203"/>
      <c r="FI34" s="203"/>
      <c r="FJ34" s="203"/>
      <c r="FK34" s="203"/>
    </row>
    <row r="35" spans="1:167" s="70" customFormat="1" ht="10.5" customHeight="1">
      <c r="A35" s="204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5"/>
      <c r="BT35" s="184" t="s">
        <v>139</v>
      </c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 t="s">
        <v>140</v>
      </c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 t="s">
        <v>141</v>
      </c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 t="s">
        <v>142</v>
      </c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184"/>
      <c r="FA35" s="184"/>
      <c r="FB35" s="184"/>
      <c r="FC35" s="184"/>
      <c r="FD35" s="184"/>
      <c r="FE35" s="184"/>
      <c r="FF35" s="184"/>
      <c r="FG35" s="184"/>
      <c r="FH35" s="184"/>
      <c r="FI35" s="184"/>
      <c r="FJ35" s="184"/>
      <c r="FK35" s="185"/>
    </row>
    <row r="36" spans="1:167" s="51" customFormat="1" ht="10.5" customHeight="1" thickBot="1">
      <c r="A36" s="242">
        <v>1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238">
        <v>2</v>
      </c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>
        <v>3</v>
      </c>
      <c r="BJ36" s="238"/>
      <c r="BK36" s="238"/>
      <c r="BL36" s="238"/>
      <c r="BM36" s="238"/>
      <c r="BN36" s="238"/>
      <c r="BO36" s="238"/>
      <c r="BP36" s="238"/>
      <c r="BQ36" s="238"/>
      <c r="BR36" s="238"/>
      <c r="BS36" s="238"/>
      <c r="BT36" s="244">
        <v>4</v>
      </c>
      <c r="BU36" s="238"/>
      <c r="BV36" s="238"/>
      <c r="BW36" s="238"/>
      <c r="BX36" s="238"/>
      <c r="BY36" s="238"/>
      <c r="BZ36" s="238"/>
      <c r="CA36" s="238"/>
      <c r="CB36" s="238"/>
      <c r="CC36" s="238"/>
      <c r="CD36" s="238"/>
      <c r="CE36" s="238">
        <v>5</v>
      </c>
      <c r="CF36" s="238"/>
      <c r="CG36" s="238"/>
      <c r="CH36" s="238"/>
      <c r="CI36" s="238"/>
      <c r="CJ36" s="238"/>
      <c r="CK36" s="238"/>
      <c r="CL36" s="238"/>
      <c r="CM36" s="238"/>
      <c r="CN36" s="238"/>
      <c r="CO36" s="238"/>
      <c r="CP36" s="238"/>
      <c r="CQ36" s="238"/>
      <c r="CR36" s="238"/>
      <c r="CS36" s="238"/>
      <c r="CT36" s="238"/>
      <c r="CU36" s="238"/>
      <c r="CV36" s="238"/>
      <c r="CW36" s="238"/>
      <c r="CX36" s="238"/>
      <c r="CY36" s="238"/>
      <c r="CZ36" s="238"/>
      <c r="DA36" s="238"/>
      <c r="DB36" s="238"/>
      <c r="DC36" s="238"/>
      <c r="DD36" s="238"/>
      <c r="DE36" s="238"/>
      <c r="DF36" s="179">
        <v>6</v>
      </c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>
        <v>7</v>
      </c>
      <c r="EJ36" s="179"/>
      <c r="EK36" s="179"/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79"/>
      <c r="FB36" s="179"/>
      <c r="FC36" s="179"/>
      <c r="FD36" s="179"/>
      <c r="FE36" s="179"/>
      <c r="FF36" s="179"/>
      <c r="FG36" s="179"/>
      <c r="FH36" s="179"/>
      <c r="FI36" s="179"/>
      <c r="FJ36" s="179"/>
      <c r="FK36" s="180"/>
    </row>
    <row r="37" spans="1:167" s="51" customFormat="1" ht="13.5" customHeight="1">
      <c r="A37" s="239" t="s">
        <v>256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1"/>
      <c r="AX37" s="243" t="s">
        <v>246</v>
      </c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 t="s">
        <v>182</v>
      </c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81">
        <v>7000</v>
      </c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1"/>
      <c r="CU37" s="181"/>
      <c r="CV37" s="181"/>
      <c r="CW37" s="181"/>
      <c r="CX37" s="181"/>
      <c r="CY37" s="181"/>
      <c r="CZ37" s="181"/>
      <c r="DA37" s="181"/>
      <c r="DB37" s="181"/>
      <c r="DC37" s="181"/>
      <c r="DD37" s="181"/>
      <c r="DE37" s="181"/>
      <c r="DF37" s="181">
        <v>0</v>
      </c>
      <c r="DG37" s="181"/>
      <c r="DH37" s="181"/>
      <c r="DI37" s="181"/>
      <c r="DJ37" s="181"/>
      <c r="DK37" s="181"/>
      <c r="DL37" s="181"/>
      <c r="DM37" s="181"/>
      <c r="DN37" s="181"/>
      <c r="DO37" s="181"/>
      <c r="DP37" s="181"/>
      <c r="DQ37" s="181"/>
      <c r="DR37" s="181"/>
      <c r="DS37" s="181"/>
      <c r="DT37" s="181"/>
      <c r="DU37" s="181"/>
      <c r="DV37" s="181"/>
      <c r="DW37" s="181"/>
      <c r="DX37" s="181"/>
      <c r="DY37" s="181"/>
      <c r="DZ37" s="181"/>
      <c r="EA37" s="181"/>
      <c r="EB37" s="181"/>
      <c r="EC37" s="181"/>
      <c r="ED37" s="181"/>
      <c r="EE37" s="181"/>
      <c r="EF37" s="181"/>
      <c r="EG37" s="181"/>
      <c r="EH37" s="181"/>
      <c r="EI37" s="181">
        <v>7000</v>
      </c>
      <c r="EJ37" s="181"/>
      <c r="EK37" s="181"/>
      <c r="EL37" s="181"/>
      <c r="EM37" s="181"/>
      <c r="EN37" s="181"/>
      <c r="EO37" s="181"/>
      <c r="EP37" s="181"/>
      <c r="EQ37" s="181"/>
      <c r="ER37" s="181"/>
      <c r="ES37" s="181"/>
      <c r="ET37" s="181"/>
      <c r="EU37" s="181"/>
      <c r="EV37" s="181"/>
      <c r="EW37" s="181"/>
      <c r="EX37" s="181"/>
      <c r="EY37" s="181"/>
      <c r="EZ37" s="181"/>
      <c r="FA37" s="181"/>
      <c r="FB37" s="181"/>
      <c r="FC37" s="181"/>
      <c r="FD37" s="181"/>
      <c r="FE37" s="181"/>
      <c r="FF37" s="181"/>
      <c r="FG37" s="181"/>
      <c r="FH37" s="181"/>
      <c r="FI37" s="181"/>
      <c r="FJ37" s="181"/>
      <c r="FK37" s="182"/>
    </row>
    <row r="38" spans="1:167" s="99" customFormat="1" ht="15" customHeight="1">
      <c r="A38" s="167" t="s">
        <v>257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9"/>
      <c r="AX38" s="170">
        <v>906113033</v>
      </c>
      <c r="AY38" s="171"/>
      <c r="AZ38" s="171"/>
      <c r="BA38" s="171"/>
      <c r="BB38" s="171"/>
      <c r="BC38" s="171"/>
      <c r="BD38" s="171"/>
      <c r="BE38" s="171"/>
      <c r="BF38" s="171"/>
      <c r="BG38" s="171"/>
      <c r="BH38" s="172"/>
      <c r="BI38" s="170">
        <v>225</v>
      </c>
      <c r="BJ38" s="171"/>
      <c r="BK38" s="171"/>
      <c r="BL38" s="171"/>
      <c r="BM38" s="171"/>
      <c r="BN38" s="171"/>
      <c r="BO38" s="171"/>
      <c r="BP38" s="171"/>
      <c r="BQ38" s="171"/>
      <c r="BR38" s="171"/>
      <c r="BS38" s="172"/>
      <c r="BT38" s="170"/>
      <c r="BU38" s="171"/>
      <c r="BV38" s="171"/>
      <c r="BW38" s="171"/>
      <c r="BX38" s="171"/>
      <c r="BY38" s="171"/>
      <c r="BZ38" s="171"/>
      <c r="CA38" s="171"/>
      <c r="CB38" s="171"/>
      <c r="CC38" s="171"/>
      <c r="CD38" s="172"/>
      <c r="CE38" s="170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2"/>
      <c r="DF38" s="173">
        <v>83627.5</v>
      </c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74"/>
      <c r="DZ38" s="174"/>
      <c r="EA38" s="174"/>
      <c r="EB38" s="174"/>
      <c r="EC38" s="174"/>
      <c r="ED38" s="174"/>
      <c r="EE38" s="174"/>
      <c r="EF38" s="174"/>
      <c r="EG38" s="174"/>
      <c r="EH38" s="175"/>
      <c r="EI38" s="173">
        <v>83627.5</v>
      </c>
      <c r="EJ38" s="174"/>
      <c r="EK38" s="174"/>
      <c r="EL38" s="174"/>
      <c r="EM38" s="174"/>
      <c r="EN38" s="174"/>
      <c r="EO38" s="174"/>
      <c r="EP38" s="174"/>
      <c r="EQ38" s="174"/>
      <c r="ER38" s="174"/>
      <c r="ES38" s="174"/>
      <c r="ET38" s="174"/>
      <c r="EU38" s="174"/>
      <c r="EV38" s="174"/>
      <c r="EW38" s="174"/>
      <c r="EX38" s="174"/>
      <c r="EY38" s="174"/>
      <c r="EZ38" s="174"/>
      <c r="FA38" s="174"/>
      <c r="FB38" s="174"/>
      <c r="FC38" s="174"/>
      <c r="FD38" s="174"/>
      <c r="FE38" s="174"/>
      <c r="FF38" s="174"/>
      <c r="FG38" s="174"/>
      <c r="FH38" s="174"/>
      <c r="FI38" s="174"/>
      <c r="FJ38" s="174"/>
      <c r="FK38" s="175"/>
    </row>
    <row r="39" spans="1:167" s="100" customFormat="1" ht="15" customHeight="1">
      <c r="A39" s="273" t="s">
        <v>265</v>
      </c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273"/>
      <c r="AX39" s="170">
        <v>906113201</v>
      </c>
      <c r="AY39" s="171"/>
      <c r="AZ39" s="171"/>
      <c r="BA39" s="171"/>
      <c r="BB39" s="171"/>
      <c r="BC39" s="171"/>
      <c r="BD39" s="171"/>
      <c r="BE39" s="171"/>
      <c r="BF39" s="171"/>
      <c r="BG39" s="171"/>
      <c r="BH39" s="172"/>
      <c r="BI39" s="170">
        <v>225</v>
      </c>
      <c r="BJ39" s="171"/>
      <c r="BK39" s="171"/>
      <c r="BL39" s="171"/>
      <c r="BM39" s="171"/>
      <c r="BN39" s="171"/>
      <c r="BO39" s="171"/>
      <c r="BP39" s="171"/>
      <c r="BQ39" s="171"/>
      <c r="BR39" s="171"/>
      <c r="BS39" s="172"/>
      <c r="BT39" s="170"/>
      <c r="BU39" s="171"/>
      <c r="BV39" s="171"/>
      <c r="BW39" s="171"/>
      <c r="BX39" s="171"/>
      <c r="BY39" s="171"/>
      <c r="BZ39" s="171"/>
      <c r="CA39" s="171"/>
      <c r="CB39" s="171"/>
      <c r="CC39" s="171"/>
      <c r="CD39" s="172"/>
      <c r="CE39" s="170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2"/>
      <c r="DF39" s="173">
        <v>13427</v>
      </c>
      <c r="DG39" s="174"/>
      <c r="DH39" s="174"/>
      <c r="DI39" s="174"/>
      <c r="DJ39" s="174"/>
      <c r="DK39" s="174"/>
      <c r="DL39" s="174"/>
      <c r="DM39" s="174"/>
      <c r="DN39" s="174"/>
      <c r="DO39" s="174"/>
      <c r="DP39" s="174"/>
      <c r="DQ39" s="174"/>
      <c r="DR39" s="174"/>
      <c r="DS39" s="174"/>
      <c r="DT39" s="174"/>
      <c r="DU39" s="174"/>
      <c r="DV39" s="174"/>
      <c r="DW39" s="174"/>
      <c r="DX39" s="174"/>
      <c r="DY39" s="174"/>
      <c r="DZ39" s="174"/>
      <c r="EA39" s="174"/>
      <c r="EB39" s="174"/>
      <c r="EC39" s="174"/>
      <c r="ED39" s="174"/>
      <c r="EE39" s="174"/>
      <c r="EF39" s="174"/>
      <c r="EG39" s="174"/>
      <c r="EH39" s="175"/>
      <c r="EI39" s="173">
        <v>13427</v>
      </c>
      <c r="EJ39" s="174"/>
      <c r="EK39" s="174"/>
      <c r="EL39" s="174"/>
      <c r="EM39" s="174"/>
      <c r="EN39" s="174"/>
      <c r="EO39" s="174"/>
      <c r="EP39" s="174"/>
      <c r="EQ39" s="174"/>
      <c r="ER39" s="174"/>
      <c r="ES39" s="174"/>
      <c r="ET39" s="174"/>
      <c r="EU39" s="174"/>
      <c r="EV39" s="174"/>
      <c r="EW39" s="174"/>
      <c r="EX39" s="174"/>
      <c r="EY39" s="174"/>
      <c r="EZ39" s="174"/>
      <c r="FA39" s="174"/>
      <c r="FB39" s="174"/>
      <c r="FC39" s="174"/>
      <c r="FD39" s="174"/>
      <c r="FE39" s="174"/>
      <c r="FF39" s="174"/>
      <c r="FG39" s="174"/>
      <c r="FH39" s="174"/>
      <c r="FI39" s="174"/>
      <c r="FJ39" s="174"/>
      <c r="FK39" s="174"/>
    </row>
    <row r="40" spans="1:167" s="100" customFormat="1" ht="15" customHeight="1" thickBot="1">
      <c r="A40" s="162" t="s">
        <v>254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4"/>
      <c r="AX40" s="165" t="s">
        <v>252</v>
      </c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 t="s">
        <v>183</v>
      </c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>
        <v>12428.96</v>
      </c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>
        <v>12428.96</v>
      </c>
      <c r="EJ40" s="176"/>
      <c r="EK40" s="176"/>
      <c r="EL40" s="176"/>
      <c r="EM40" s="176"/>
      <c r="EN40" s="176"/>
      <c r="EO40" s="176"/>
      <c r="EP40" s="176"/>
      <c r="EQ40" s="176"/>
      <c r="ER40" s="176"/>
      <c r="ES40" s="176"/>
      <c r="ET40" s="176"/>
      <c r="EU40" s="176"/>
      <c r="EV40" s="176"/>
      <c r="EW40" s="176"/>
      <c r="EX40" s="176"/>
      <c r="EY40" s="176"/>
      <c r="EZ40" s="176"/>
      <c r="FA40" s="176"/>
      <c r="FB40" s="176"/>
      <c r="FC40" s="176"/>
      <c r="FD40" s="176"/>
      <c r="FE40" s="176"/>
      <c r="FF40" s="176"/>
      <c r="FG40" s="176"/>
      <c r="FH40" s="176"/>
      <c r="FI40" s="176"/>
      <c r="FJ40" s="176"/>
      <c r="FK40" s="177"/>
    </row>
    <row r="41" spans="1:167" s="51" customFormat="1" ht="14.25" customHeight="1" thickBot="1">
      <c r="A41" s="239" t="s">
        <v>260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1"/>
      <c r="AX41" s="165" t="s">
        <v>259</v>
      </c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 t="s">
        <v>183</v>
      </c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>
        <v>10572</v>
      </c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>
        <v>10572</v>
      </c>
      <c r="EJ41" s="176"/>
      <c r="EK41" s="176"/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6"/>
      <c r="EX41" s="176"/>
      <c r="EY41" s="176"/>
      <c r="EZ41" s="176"/>
      <c r="FA41" s="176"/>
      <c r="FB41" s="176"/>
      <c r="FC41" s="176"/>
      <c r="FD41" s="176"/>
      <c r="FE41" s="176"/>
      <c r="FF41" s="176"/>
      <c r="FG41" s="176"/>
      <c r="FH41" s="176"/>
      <c r="FI41" s="176"/>
      <c r="FJ41" s="176"/>
      <c r="FK41" s="177"/>
    </row>
    <row r="42" spans="81:167" s="51" customFormat="1" ht="12.75" customHeight="1" thickBot="1">
      <c r="CC42" s="52" t="s">
        <v>76</v>
      </c>
      <c r="CE42" s="246">
        <v>7000</v>
      </c>
      <c r="CF42" s="247"/>
      <c r="CG42" s="247"/>
      <c r="CH42" s="247"/>
      <c r="CI42" s="247"/>
      <c r="CJ42" s="247"/>
      <c r="CK42" s="247"/>
      <c r="CL42" s="247"/>
      <c r="CM42" s="247"/>
      <c r="CN42" s="247"/>
      <c r="CO42" s="247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7"/>
      <c r="DE42" s="247"/>
      <c r="DF42" s="267">
        <f>DF38+DF39+DF40+DF41</f>
        <v>120055.45999999999</v>
      </c>
      <c r="DG42" s="267"/>
      <c r="DH42" s="267"/>
      <c r="DI42" s="267"/>
      <c r="DJ42" s="267"/>
      <c r="DK42" s="267"/>
      <c r="DL42" s="267"/>
      <c r="DM42" s="267"/>
      <c r="DN42" s="267"/>
      <c r="DO42" s="267"/>
      <c r="DP42" s="267"/>
      <c r="DQ42" s="267"/>
      <c r="DR42" s="267"/>
      <c r="DS42" s="267"/>
      <c r="DT42" s="267"/>
      <c r="DU42" s="267"/>
      <c r="DV42" s="267"/>
      <c r="DW42" s="267"/>
      <c r="DX42" s="267"/>
      <c r="DY42" s="267"/>
      <c r="DZ42" s="267"/>
      <c r="EA42" s="267"/>
      <c r="EB42" s="267"/>
      <c r="EC42" s="267"/>
      <c r="ED42" s="267"/>
      <c r="EE42" s="267"/>
      <c r="EF42" s="267"/>
      <c r="EG42" s="267"/>
      <c r="EH42" s="267"/>
      <c r="EI42" s="267">
        <f>EI37+EI38+EI39+EI40+EI41</f>
        <v>127055.45999999999</v>
      </c>
      <c r="EJ42" s="267"/>
      <c r="EK42" s="267"/>
      <c r="EL42" s="267"/>
      <c r="EM42" s="267"/>
      <c r="EN42" s="267"/>
      <c r="EO42" s="267"/>
      <c r="EP42" s="267"/>
      <c r="EQ42" s="267"/>
      <c r="ER42" s="267"/>
      <c r="ES42" s="267"/>
      <c r="ET42" s="267"/>
      <c r="EU42" s="267"/>
      <c r="EV42" s="267"/>
      <c r="EW42" s="267"/>
      <c r="EX42" s="267"/>
      <c r="EY42" s="267"/>
      <c r="EZ42" s="267"/>
      <c r="FA42" s="267"/>
      <c r="FB42" s="267"/>
      <c r="FC42" s="267"/>
      <c r="FD42" s="267"/>
      <c r="FE42" s="267"/>
      <c r="FF42" s="267"/>
      <c r="FG42" s="267"/>
      <c r="FH42" s="267"/>
      <c r="FI42" s="267"/>
      <c r="FJ42" s="267"/>
      <c r="FK42" s="268"/>
    </row>
    <row r="43" ht="4.5" customHeight="1" thickBot="1"/>
    <row r="44" spans="150:167" s="51" customFormat="1" ht="10.5" customHeight="1">
      <c r="ET44" s="52"/>
      <c r="EU44" s="52"/>
      <c r="EV44" s="52" t="s">
        <v>143</v>
      </c>
      <c r="EX44" s="232"/>
      <c r="EY44" s="233"/>
      <c r="EZ44" s="233"/>
      <c r="FA44" s="233"/>
      <c r="FB44" s="233"/>
      <c r="FC44" s="233"/>
      <c r="FD44" s="233"/>
      <c r="FE44" s="233"/>
      <c r="FF44" s="233"/>
      <c r="FG44" s="233"/>
      <c r="FH44" s="233"/>
      <c r="FI44" s="233"/>
      <c r="FJ44" s="233"/>
      <c r="FK44" s="234"/>
    </row>
    <row r="45" spans="1:167" s="51" customFormat="1" ht="10.5" customHeight="1" thickBot="1">
      <c r="A45" s="51" t="s">
        <v>144</v>
      </c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ET45" s="52"/>
      <c r="EU45" s="52"/>
      <c r="EV45" s="52" t="s">
        <v>145</v>
      </c>
      <c r="EW45" s="59"/>
      <c r="EX45" s="235"/>
      <c r="EY45" s="236"/>
      <c r="EZ45" s="236"/>
      <c r="FA45" s="236"/>
      <c r="FB45" s="236"/>
      <c r="FC45" s="236"/>
      <c r="FD45" s="236"/>
      <c r="FE45" s="236"/>
      <c r="FF45" s="236"/>
      <c r="FG45" s="236"/>
      <c r="FH45" s="236"/>
      <c r="FI45" s="236"/>
      <c r="FJ45" s="236"/>
      <c r="FK45" s="237"/>
    </row>
    <row r="46" spans="20:74" s="50" customFormat="1" ht="10.5" customHeight="1" thickBot="1">
      <c r="T46" s="245" t="s">
        <v>12</v>
      </c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S46" s="245" t="s">
        <v>13</v>
      </c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5"/>
      <c r="BI46" s="245"/>
      <c r="BJ46" s="245"/>
      <c r="BK46" s="245"/>
      <c r="BL46" s="245"/>
      <c r="BM46" s="245"/>
      <c r="BN46" s="245"/>
      <c r="BO46" s="245"/>
      <c r="BP46" s="245"/>
      <c r="BQ46" s="245"/>
      <c r="BR46" s="245"/>
      <c r="BS46" s="245"/>
      <c r="BT46" s="245"/>
      <c r="BU46" s="245"/>
      <c r="BV46" s="245"/>
    </row>
    <row r="47" spans="1:167" ht="10.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CL47" s="229" t="s">
        <v>146</v>
      </c>
      <c r="CM47" s="230"/>
      <c r="CN47" s="230"/>
      <c r="CO47" s="230"/>
      <c r="CP47" s="230"/>
      <c r="CQ47" s="230"/>
      <c r="CR47" s="230"/>
      <c r="CS47" s="230"/>
      <c r="CT47" s="230"/>
      <c r="CU47" s="230"/>
      <c r="CV47" s="230"/>
      <c r="CW47" s="230"/>
      <c r="CX47" s="230"/>
      <c r="CY47" s="230"/>
      <c r="CZ47" s="230"/>
      <c r="DA47" s="230"/>
      <c r="DB47" s="230"/>
      <c r="DC47" s="230"/>
      <c r="DD47" s="230"/>
      <c r="DE47" s="230"/>
      <c r="DF47" s="230"/>
      <c r="DG47" s="230"/>
      <c r="DH47" s="230"/>
      <c r="DI47" s="230"/>
      <c r="DJ47" s="230"/>
      <c r="DK47" s="230"/>
      <c r="DL47" s="230"/>
      <c r="DM47" s="230"/>
      <c r="DN47" s="230"/>
      <c r="DO47" s="230"/>
      <c r="DP47" s="230"/>
      <c r="DQ47" s="230"/>
      <c r="DR47" s="230"/>
      <c r="DS47" s="230"/>
      <c r="DT47" s="230"/>
      <c r="DU47" s="230"/>
      <c r="DV47" s="230"/>
      <c r="DW47" s="230"/>
      <c r="DX47" s="230"/>
      <c r="DY47" s="230"/>
      <c r="DZ47" s="230"/>
      <c r="EA47" s="230"/>
      <c r="EB47" s="230"/>
      <c r="EC47" s="230"/>
      <c r="ED47" s="230"/>
      <c r="EE47" s="230"/>
      <c r="EF47" s="230"/>
      <c r="EG47" s="230"/>
      <c r="EH47" s="230"/>
      <c r="EI47" s="230"/>
      <c r="EJ47" s="230"/>
      <c r="EK47" s="230"/>
      <c r="EL47" s="230"/>
      <c r="EM47" s="230"/>
      <c r="EN47" s="230"/>
      <c r="EO47" s="230"/>
      <c r="EP47" s="230"/>
      <c r="EQ47" s="230"/>
      <c r="ER47" s="230"/>
      <c r="ES47" s="230"/>
      <c r="ET47" s="230"/>
      <c r="EU47" s="230"/>
      <c r="EV47" s="230"/>
      <c r="EW47" s="230"/>
      <c r="EX47" s="230"/>
      <c r="EY47" s="230"/>
      <c r="EZ47" s="230"/>
      <c r="FA47" s="230"/>
      <c r="FB47" s="230"/>
      <c r="FC47" s="230"/>
      <c r="FD47" s="230"/>
      <c r="FE47" s="230"/>
      <c r="FF47" s="230"/>
      <c r="FG47" s="230"/>
      <c r="FH47" s="230"/>
      <c r="FI47" s="230"/>
      <c r="FJ47" s="230"/>
      <c r="FK47" s="231"/>
    </row>
    <row r="48" spans="1:167" ht="10.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CL48" s="249" t="s">
        <v>147</v>
      </c>
      <c r="CM48" s="250"/>
      <c r="CN48" s="250"/>
      <c r="CO48" s="250"/>
      <c r="CP48" s="250"/>
      <c r="CQ48" s="250"/>
      <c r="CR48" s="250"/>
      <c r="CS48" s="250"/>
      <c r="CT48" s="250"/>
      <c r="CU48" s="250"/>
      <c r="CV48" s="250"/>
      <c r="CW48" s="250"/>
      <c r="CX48" s="250"/>
      <c r="CY48" s="250"/>
      <c r="CZ48" s="250"/>
      <c r="DA48" s="250"/>
      <c r="DB48" s="250"/>
      <c r="DC48" s="250"/>
      <c r="DD48" s="250"/>
      <c r="DE48" s="250"/>
      <c r="DF48" s="250"/>
      <c r="DG48" s="250"/>
      <c r="DH48" s="250"/>
      <c r="DI48" s="250"/>
      <c r="DJ48" s="250"/>
      <c r="DK48" s="250"/>
      <c r="DL48" s="250"/>
      <c r="DM48" s="250"/>
      <c r="DN48" s="250"/>
      <c r="DO48" s="250"/>
      <c r="DP48" s="250"/>
      <c r="DQ48" s="250"/>
      <c r="DR48" s="250"/>
      <c r="DS48" s="250"/>
      <c r="DT48" s="250"/>
      <c r="DU48" s="250"/>
      <c r="DV48" s="250"/>
      <c r="DW48" s="250"/>
      <c r="DX48" s="250"/>
      <c r="DY48" s="250"/>
      <c r="DZ48" s="250"/>
      <c r="EA48" s="250"/>
      <c r="EB48" s="250"/>
      <c r="EC48" s="250"/>
      <c r="ED48" s="250"/>
      <c r="EE48" s="250"/>
      <c r="EF48" s="250"/>
      <c r="EG48" s="250"/>
      <c r="EH48" s="250"/>
      <c r="EI48" s="250"/>
      <c r="EJ48" s="250"/>
      <c r="EK48" s="250"/>
      <c r="EL48" s="250"/>
      <c r="EM48" s="250"/>
      <c r="EN48" s="250"/>
      <c r="EO48" s="250"/>
      <c r="EP48" s="250"/>
      <c r="EQ48" s="250"/>
      <c r="ER48" s="250"/>
      <c r="ES48" s="250"/>
      <c r="ET48" s="250"/>
      <c r="EU48" s="250"/>
      <c r="EV48" s="250"/>
      <c r="EW48" s="250"/>
      <c r="EX48" s="250"/>
      <c r="EY48" s="250"/>
      <c r="EZ48" s="250"/>
      <c r="FA48" s="250"/>
      <c r="FB48" s="250"/>
      <c r="FC48" s="250"/>
      <c r="FD48" s="250"/>
      <c r="FE48" s="250"/>
      <c r="FF48" s="250"/>
      <c r="FG48" s="250"/>
      <c r="FH48" s="250"/>
      <c r="FI48" s="250"/>
      <c r="FJ48" s="250"/>
      <c r="FK48" s="251"/>
    </row>
    <row r="49" spans="1:167" ht="10.5" customHeight="1">
      <c r="A49" s="51" t="s">
        <v>158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51"/>
      <c r="AR49" s="5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221"/>
      <c r="BL49" s="221"/>
      <c r="BM49" s="221"/>
      <c r="BN49" s="221"/>
      <c r="BO49" s="221"/>
      <c r="BP49" s="221"/>
      <c r="BQ49" s="221"/>
      <c r="BR49" s="221"/>
      <c r="BS49" s="221"/>
      <c r="BT49" s="221"/>
      <c r="BU49" s="221"/>
      <c r="BV49" s="221"/>
      <c r="CL49" s="76"/>
      <c r="CM49" s="51" t="s">
        <v>148</v>
      </c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77"/>
    </row>
    <row r="50" spans="20:167" ht="10.5" customHeight="1">
      <c r="T50" s="245" t="s">
        <v>12</v>
      </c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S50" s="245" t="s">
        <v>13</v>
      </c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5"/>
      <c r="BN50" s="245"/>
      <c r="BO50" s="245"/>
      <c r="BP50" s="245"/>
      <c r="BQ50" s="245"/>
      <c r="BR50" s="245"/>
      <c r="BS50" s="245"/>
      <c r="BT50" s="245"/>
      <c r="BU50" s="245"/>
      <c r="BV50" s="245"/>
      <c r="CL50" s="76"/>
      <c r="CM50" s="51" t="s">
        <v>149</v>
      </c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248"/>
      <c r="DB50" s="248"/>
      <c r="DC50" s="248"/>
      <c r="DD50" s="248"/>
      <c r="DE50" s="248"/>
      <c r="DF50" s="248"/>
      <c r="DG50" s="248"/>
      <c r="DH50" s="248"/>
      <c r="DI50" s="248"/>
      <c r="DJ50" s="248"/>
      <c r="DK50" s="248"/>
      <c r="DL50" s="248"/>
      <c r="DM50" s="248"/>
      <c r="DN50" s="248"/>
      <c r="DO50" s="248"/>
      <c r="DP50" s="248"/>
      <c r="DQ50" s="51"/>
      <c r="DR50" s="221"/>
      <c r="DS50" s="221"/>
      <c r="DT50" s="221"/>
      <c r="DU50" s="221"/>
      <c r="DV50" s="221"/>
      <c r="DW50" s="221"/>
      <c r="DX50" s="221"/>
      <c r="DY50" s="221"/>
      <c r="DZ50" s="221"/>
      <c r="EA50" s="221"/>
      <c r="EB50" s="221"/>
      <c r="EC50" s="51"/>
      <c r="ED50" s="221"/>
      <c r="EE50" s="221"/>
      <c r="EF50" s="221"/>
      <c r="EG50" s="221"/>
      <c r="EH50" s="221"/>
      <c r="EI50" s="221"/>
      <c r="EJ50" s="221"/>
      <c r="EK50" s="221"/>
      <c r="EL50" s="221"/>
      <c r="EM50" s="221"/>
      <c r="EN50" s="221"/>
      <c r="EO50" s="221"/>
      <c r="EP50" s="221"/>
      <c r="EQ50" s="221"/>
      <c r="ER50" s="221"/>
      <c r="ES50" s="221"/>
      <c r="ET50" s="221"/>
      <c r="EU50" s="221"/>
      <c r="EV50" s="221"/>
      <c r="EW50" s="51"/>
      <c r="EX50" s="186"/>
      <c r="EY50" s="186"/>
      <c r="EZ50" s="186"/>
      <c r="FA50" s="186"/>
      <c r="FB50" s="186"/>
      <c r="FC50" s="186"/>
      <c r="FD50" s="186"/>
      <c r="FE50" s="186"/>
      <c r="FF50" s="186"/>
      <c r="FG50" s="186"/>
      <c r="FH50" s="186"/>
      <c r="FI50" s="186"/>
      <c r="FJ50" s="51"/>
      <c r="FK50" s="77"/>
    </row>
    <row r="51" spans="1:167" ht="10.5" customHeight="1">
      <c r="A51" s="51" t="s">
        <v>148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CL51" s="76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227" t="s">
        <v>150</v>
      </c>
      <c r="DB51" s="227"/>
      <c r="DC51" s="227"/>
      <c r="DD51" s="227"/>
      <c r="DE51" s="227"/>
      <c r="DF51" s="227"/>
      <c r="DG51" s="227"/>
      <c r="DH51" s="227"/>
      <c r="DI51" s="227"/>
      <c r="DJ51" s="227"/>
      <c r="DK51" s="227"/>
      <c r="DL51" s="227"/>
      <c r="DM51" s="227"/>
      <c r="DN51" s="227"/>
      <c r="DO51" s="227"/>
      <c r="DP51" s="227"/>
      <c r="DQ51" s="65"/>
      <c r="DR51" s="227" t="s">
        <v>12</v>
      </c>
      <c r="DS51" s="227"/>
      <c r="DT51" s="227"/>
      <c r="DU51" s="227"/>
      <c r="DV51" s="227"/>
      <c r="DW51" s="227"/>
      <c r="DX51" s="227"/>
      <c r="DY51" s="227"/>
      <c r="DZ51" s="227"/>
      <c r="EA51" s="227"/>
      <c r="EB51" s="227"/>
      <c r="EC51" s="65"/>
      <c r="ED51" s="227" t="s">
        <v>13</v>
      </c>
      <c r="EE51" s="227"/>
      <c r="EF51" s="227"/>
      <c r="EG51" s="227"/>
      <c r="EH51" s="227"/>
      <c r="EI51" s="227"/>
      <c r="EJ51" s="227"/>
      <c r="EK51" s="227"/>
      <c r="EL51" s="227"/>
      <c r="EM51" s="227"/>
      <c r="EN51" s="227"/>
      <c r="EO51" s="227"/>
      <c r="EP51" s="227"/>
      <c r="EQ51" s="227"/>
      <c r="ER51" s="227"/>
      <c r="ES51" s="227"/>
      <c r="ET51" s="227"/>
      <c r="EU51" s="227"/>
      <c r="EV51" s="227"/>
      <c r="EW51" s="65"/>
      <c r="EX51" s="227" t="s">
        <v>151</v>
      </c>
      <c r="EY51" s="227"/>
      <c r="EZ51" s="227"/>
      <c r="FA51" s="227"/>
      <c r="FB51" s="227"/>
      <c r="FC51" s="227"/>
      <c r="FD51" s="227"/>
      <c r="FE51" s="227"/>
      <c r="FF51" s="227"/>
      <c r="FG51" s="227"/>
      <c r="FH51" s="227"/>
      <c r="FI51" s="227"/>
      <c r="FJ51" s="78"/>
      <c r="FK51" s="77"/>
    </row>
    <row r="52" spans="1:167" ht="10.5" customHeight="1">
      <c r="A52" s="51" t="s">
        <v>149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5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5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51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L52" s="76"/>
      <c r="CM52" s="224" t="s">
        <v>2</v>
      </c>
      <c r="CN52" s="224"/>
      <c r="CO52" s="186"/>
      <c r="CP52" s="186"/>
      <c r="CQ52" s="186"/>
      <c r="CR52" s="186"/>
      <c r="CS52" s="186"/>
      <c r="CT52" s="223" t="s">
        <v>2</v>
      </c>
      <c r="CU52" s="223"/>
      <c r="CV52" s="186"/>
      <c r="CW52" s="186"/>
      <c r="CX52" s="186"/>
      <c r="CY52" s="186"/>
      <c r="CZ52" s="186"/>
      <c r="DA52" s="186"/>
      <c r="DB52" s="186"/>
      <c r="DC52" s="186"/>
      <c r="DD52" s="186"/>
      <c r="DE52" s="186"/>
      <c r="DF52" s="186"/>
      <c r="DG52" s="186"/>
      <c r="DH52" s="186"/>
      <c r="DI52" s="186"/>
      <c r="DJ52" s="186"/>
      <c r="DK52" s="186"/>
      <c r="DL52" s="186"/>
      <c r="DM52" s="186"/>
      <c r="DN52" s="186"/>
      <c r="DO52" s="186"/>
      <c r="DP52" s="186"/>
      <c r="DQ52" s="186"/>
      <c r="DR52" s="186"/>
      <c r="DS52" s="224">
        <v>20</v>
      </c>
      <c r="DT52" s="224"/>
      <c r="DU52" s="224"/>
      <c r="DV52" s="224"/>
      <c r="DW52" s="222"/>
      <c r="DX52" s="222"/>
      <c r="DY52" s="222"/>
      <c r="DZ52" s="223" t="s">
        <v>3</v>
      </c>
      <c r="EA52" s="223"/>
      <c r="EB52" s="223"/>
      <c r="ED52" s="51"/>
      <c r="EE52" s="51"/>
      <c r="EF52" s="51"/>
      <c r="EG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77"/>
    </row>
    <row r="53" spans="20:167" s="50" customFormat="1" ht="10.5" customHeight="1" thickBot="1">
      <c r="T53" s="227" t="s">
        <v>150</v>
      </c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65"/>
      <c r="AK53" s="227" t="s">
        <v>12</v>
      </c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65"/>
      <c r="AW53" s="227" t="s">
        <v>13</v>
      </c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65"/>
      <c r="BP53" s="227" t="s">
        <v>151</v>
      </c>
      <c r="BQ53" s="227"/>
      <c r="BR53" s="227"/>
      <c r="BS53" s="227"/>
      <c r="BT53" s="227"/>
      <c r="BU53" s="227"/>
      <c r="BV53" s="227"/>
      <c r="BW53" s="227"/>
      <c r="BX53" s="227"/>
      <c r="BY53" s="227"/>
      <c r="BZ53" s="227"/>
      <c r="CA53" s="227"/>
      <c r="CL53" s="79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1"/>
    </row>
    <row r="54" spans="1:42" s="51" customFormat="1" ht="10.5" customHeight="1">
      <c r="A54" s="224" t="s">
        <v>2</v>
      </c>
      <c r="B54" s="224"/>
      <c r="C54" s="186"/>
      <c r="D54" s="186"/>
      <c r="E54" s="186"/>
      <c r="F54" s="186"/>
      <c r="G54" s="186"/>
      <c r="H54" s="223" t="s">
        <v>2</v>
      </c>
      <c r="I54" s="223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224">
        <v>20</v>
      </c>
      <c r="AH54" s="224"/>
      <c r="AI54" s="224"/>
      <c r="AJ54" s="224"/>
      <c r="AK54" s="222"/>
      <c r="AL54" s="222"/>
      <c r="AM54" s="222"/>
      <c r="AN54" s="223" t="s">
        <v>3</v>
      </c>
      <c r="AO54" s="223"/>
      <c r="AP54" s="223"/>
    </row>
    <row r="55" s="51" customFormat="1" ht="3" customHeight="1"/>
  </sheetData>
  <mergeCells count="140">
    <mergeCell ref="A39:AW39"/>
    <mergeCell ref="AX39:BH39"/>
    <mergeCell ref="BI39:BS39"/>
    <mergeCell ref="BT39:CD39"/>
    <mergeCell ref="EX14:FK14"/>
    <mergeCell ref="EI14:EL14"/>
    <mergeCell ref="DF42:EH42"/>
    <mergeCell ref="EI42:FK42"/>
    <mergeCell ref="EX22:FK22"/>
    <mergeCell ref="EX23:FK23"/>
    <mergeCell ref="EM14:EP14"/>
    <mergeCell ref="EI41:FK41"/>
    <mergeCell ref="EX28:FK28"/>
    <mergeCell ref="DF37:EH37"/>
    <mergeCell ref="CR7:FK8"/>
    <mergeCell ref="AW16:BA16"/>
    <mergeCell ref="CN16:CP16"/>
    <mergeCell ref="CF16:CI16"/>
    <mergeCell ref="CJ16:CM16"/>
    <mergeCell ref="CR9:FK9"/>
    <mergeCell ref="CR10:DM10"/>
    <mergeCell ref="CR11:DM11"/>
    <mergeCell ref="EX15:FK15"/>
    <mergeCell ref="EX16:FK16"/>
    <mergeCell ref="T49:AP49"/>
    <mergeCell ref="EX24:FK24"/>
    <mergeCell ref="BT41:CD41"/>
    <mergeCell ref="AW53:BN53"/>
    <mergeCell ref="BP53:CA53"/>
    <mergeCell ref="DS52:DV52"/>
    <mergeCell ref="AS50:BV50"/>
    <mergeCell ref="CM52:CN52"/>
    <mergeCell ref="AS49:BV49"/>
    <mergeCell ref="L29:BB29"/>
    <mergeCell ref="A54:B54"/>
    <mergeCell ref="C54:G54"/>
    <mergeCell ref="H54:I54"/>
    <mergeCell ref="J54:AF54"/>
    <mergeCell ref="AG54:AJ54"/>
    <mergeCell ref="AK54:AM54"/>
    <mergeCell ref="AN54:AP54"/>
    <mergeCell ref="T50:AP50"/>
    <mergeCell ref="T52:AI52"/>
    <mergeCell ref="T53:AI53"/>
    <mergeCell ref="AK53:AU53"/>
    <mergeCell ref="AK52:AU52"/>
    <mergeCell ref="CE42:DE42"/>
    <mergeCell ref="BP52:CA52"/>
    <mergeCell ref="AW52:BN52"/>
    <mergeCell ref="DZ52:EB52"/>
    <mergeCell ref="DA51:DP51"/>
    <mergeCell ref="DR51:EB51"/>
    <mergeCell ref="DA50:DP50"/>
    <mergeCell ref="CL48:FK48"/>
    <mergeCell ref="DR50:EB50"/>
    <mergeCell ref="ED50:EV50"/>
    <mergeCell ref="T45:AP45"/>
    <mergeCell ref="T46:AP46"/>
    <mergeCell ref="BI41:BS41"/>
    <mergeCell ref="DW52:DY52"/>
    <mergeCell ref="AS45:BV45"/>
    <mergeCell ref="AS46:BV46"/>
    <mergeCell ref="DF41:EH41"/>
    <mergeCell ref="CO52:CS52"/>
    <mergeCell ref="CT52:CU52"/>
    <mergeCell ref="CV52:DR52"/>
    <mergeCell ref="A41:AW41"/>
    <mergeCell ref="CE41:DE41"/>
    <mergeCell ref="A36:AW36"/>
    <mergeCell ref="A37:AW37"/>
    <mergeCell ref="AX36:BH36"/>
    <mergeCell ref="AX37:BH37"/>
    <mergeCell ref="BI36:BS36"/>
    <mergeCell ref="BI37:BS37"/>
    <mergeCell ref="AX41:BH41"/>
    <mergeCell ref="BT36:CD36"/>
    <mergeCell ref="ED51:EV51"/>
    <mergeCell ref="EX51:FI51"/>
    <mergeCell ref="EA10:FK10"/>
    <mergeCell ref="EA11:FK11"/>
    <mergeCell ref="EX50:FI50"/>
    <mergeCell ref="CL47:FK47"/>
    <mergeCell ref="EX44:FK44"/>
    <mergeCell ref="EX45:FK45"/>
    <mergeCell ref="CE36:DE36"/>
    <mergeCell ref="CE37:DE37"/>
    <mergeCell ref="CR12:CV12"/>
    <mergeCell ref="CW12:CX12"/>
    <mergeCell ref="CY12:DU12"/>
    <mergeCell ref="DV12:DY12"/>
    <mergeCell ref="CR6:FK6"/>
    <mergeCell ref="L28:BB28"/>
    <mergeCell ref="AX25:EI26"/>
    <mergeCell ref="DZ12:EB12"/>
    <mergeCell ref="EC12:EE12"/>
    <mergeCell ref="CP12:CQ12"/>
    <mergeCell ref="B14:EH14"/>
    <mergeCell ref="B13:EP13"/>
    <mergeCell ref="BB16:BF16"/>
    <mergeCell ref="EX25:FK27"/>
    <mergeCell ref="A31:AW35"/>
    <mergeCell ref="AX31:BH35"/>
    <mergeCell ref="BI31:BS35"/>
    <mergeCell ref="AX17:EI18"/>
    <mergeCell ref="AX22:EI22"/>
    <mergeCell ref="BG20:CL21"/>
    <mergeCell ref="BT31:DE31"/>
    <mergeCell ref="BT32:DE32"/>
    <mergeCell ref="CO33:CQ33"/>
    <mergeCell ref="BT35:CD35"/>
    <mergeCell ref="BG16:BH16"/>
    <mergeCell ref="EI35:FK35"/>
    <mergeCell ref="DF35:EH35"/>
    <mergeCell ref="CE35:DE35"/>
    <mergeCell ref="BI16:CE16"/>
    <mergeCell ref="EX17:FK18"/>
    <mergeCell ref="AX23:EI24"/>
    <mergeCell ref="EX19:FK21"/>
    <mergeCell ref="DF31:FK34"/>
    <mergeCell ref="BT37:CD37"/>
    <mergeCell ref="EI36:FK36"/>
    <mergeCell ref="EI37:FK37"/>
    <mergeCell ref="DF36:EH36"/>
    <mergeCell ref="CE38:DE38"/>
    <mergeCell ref="DF38:EH38"/>
    <mergeCell ref="EI38:FK38"/>
    <mergeCell ref="CE40:DE40"/>
    <mergeCell ref="DF40:EH40"/>
    <mergeCell ref="EI40:FK40"/>
    <mergeCell ref="CE39:DE39"/>
    <mergeCell ref="DF39:EH39"/>
    <mergeCell ref="EI39:FK39"/>
    <mergeCell ref="A38:AW38"/>
    <mergeCell ref="AX38:BH38"/>
    <mergeCell ref="BI38:BS38"/>
    <mergeCell ref="BT38:CD38"/>
    <mergeCell ref="A40:AW40"/>
    <mergeCell ref="AX40:BH40"/>
    <mergeCell ref="BI40:BS40"/>
    <mergeCell ref="BT40:CD40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2014-01-14T08:16:56Z</cp:lastPrinted>
  <dcterms:created xsi:type="dcterms:W3CDTF">2010-11-26T07:12:57Z</dcterms:created>
  <dcterms:modified xsi:type="dcterms:W3CDTF">2014-01-24T06:41:24Z</dcterms:modified>
  <cp:category/>
  <cp:version/>
  <cp:contentType/>
  <cp:contentStatus/>
</cp:coreProperties>
</file>